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mc:AlternateContent xmlns:mc="http://schemas.openxmlformats.org/markup-compatibility/2006">
    <mc:Choice Requires="x15">
      <x15ac:absPath xmlns:x15ac="http://schemas.microsoft.com/office/spreadsheetml/2010/11/ac" url="X:\Communications Team\Collateral\Enrollment Report\2020 Spring (OE7)\"/>
    </mc:Choice>
  </mc:AlternateContent>
  <xr:revisionPtr revIDLastSave="0" documentId="8_{739E8128-F304-4AAA-877D-00B48E38F56B}" xr6:coauthVersionLast="45" xr6:coauthVersionMax="45" xr10:uidLastSave="{00000000-0000-0000-0000-000000000000}"/>
  <bookViews>
    <workbookView xWindow="-98" yWindow="-98" windowWidth="22695" windowHeight="14595" tabRatio="824" firstSheet="1" activeTab="1" xr2:uid="{92026705-C2D9-49CE-A89E-005245CB010D}"/>
  </bookViews>
  <sheets>
    <sheet name="Description" sheetId="69" r:id="rId1"/>
    <sheet name="Table of Contents" sheetId="66" r:id="rId2"/>
    <sheet name="QHP &amp; WAH Enrollees by County" sheetId="6" r:id="rId3"/>
    <sheet name="QHP &amp; WAH by Month" sheetId="36" r:id="rId4"/>
    <sheet name="QHP by Carrier" sheetId="35" r:id="rId5"/>
    <sheet name="By Metal Level &amp; FPL" sheetId="3" r:id="rId6"/>
    <sheet name="QHP &amp; WAH by Age" sheetId="7" r:id="rId7"/>
    <sheet name="QHP Households" sheetId="31" r:id="rId8"/>
    <sheet name="QHP &amp; WAH Demographics" sheetId="12" r:id="rId9"/>
    <sheet name="QDP Distribution" sheetId="14" r:id="rId10"/>
    <sheet name="MPS Selection by Month" sheetId="29" r:id="rId11"/>
    <sheet name="QHP Renewals" sheetId="23" state="hidden" r:id="rId12"/>
    <sheet name="Income &amp; Deductible" sheetId="65" r:id="rId13"/>
    <sheet name="Average Net Premiums" sheetId="64" r:id="rId14"/>
    <sheet name="QHP by Subsidy Status" sheetId="2" r:id="rId15"/>
    <sheet name="Avg. Premium by County" sheetId="41" r:id="rId16"/>
    <sheet name="Assisted Enrollments" sheetId="18" r:id="rId17"/>
    <sheet name="Non-English Calls" sheetId="67" r:id="rId18"/>
    <sheet name="Telephonic Interpretation " sheetId="60" r:id="rId19"/>
    <sheet name="Online Language Services" sheetId="8" r:id="rId20"/>
    <sheet name="QHP Customer Movement" sheetId="68" r:id="rId21"/>
    <sheet name="QHP Disenrollment" sheetId="4" r:id="rId22"/>
    <sheet name="Churn" sheetId="17" r:id="rId23"/>
    <sheet name="Special Enrollment Periods" sheetId="32" r:id="rId24"/>
    <sheet name="MPS Cumulative" sheetId="30" state="hidden" r:id="rId25"/>
    <sheet name="Counties" sheetId="25" state="hidden" r:id="rId26"/>
  </sheets>
  <definedNames>
    <definedName name="_xlnm._FilterDatabase" localSheetId="18" hidden="1">'Telephonic Interpretation '!$A$4:$C$76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3" l="1"/>
  <c r="F24" i="3"/>
  <c r="F25" i="3"/>
  <c r="F26" i="3"/>
  <c r="F27" i="3"/>
  <c r="F28" i="3"/>
  <c r="F29" i="3"/>
  <c r="F22" i="3"/>
  <c r="L18" i="68"/>
  <c r="M18" i="68" s="1"/>
  <c r="B10" i="2"/>
  <c r="C8" i="2" s="1"/>
  <c r="C10" i="2"/>
  <c r="M16" i="68" l="1"/>
  <c r="M17" i="68"/>
  <c r="C9" i="2"/>
  <c r="C14" i="35" l="1"/>
  <c r="C13" i="35"/>
  <c r="C12" i="35"/>
  <c r="C11" i="35"/>
  <c r="C10" i="35"/>
  <c r="C9" i="35"/>
  <c r="C8" i="35"/>
  <c r="C7" i="35"/>
  <c r="C6" i="35"/>
  <c r="C5" i="35"/>
  <c r="B16" i="2"/>
  <c r="C14" i="2" s="1"/>
  <c r="C15" i="2" l="1"/>
  <c r="D23" i="4"/>
  <c r="C23" i="4"/>
  <c r="F23" i="4"/>
  <c r="E23" i="4"/>
  <c r="B23" i="4"/>
  <c r="C28" i="12" l="1"/>
  <c r="C10" i="67" l="1"/>
  <c r="B10" i="67"/>
  <c r="E19" i="14" l="1"/>
  <c r="E28" i="12"/>
  <c r="D28" i="12"/>
  <c r="B28" i="12"/>
  <c r="D28" i="4" l="1"/>
  <c r="D29" i="4"/>
  <c r="D30" i="4"/>
  <c r="D31" i="4"/>
  <c r="D32" i="4"/>
  <c r="D33" i="4"/>
  <c r="D34" i="4"/>
  <c r="D27" i="4"/>
  <c r="K28" i="4"/>
  <c r="K27" i="4"/>
  <c r="G6" i="41"/>
  <c r="G7" i="41"/>
  <c r="G8" i="41"/>
  <c r="G9" i="41"/>
  <c r="G10" i="41"/>
  <c r="G11" i="41"/>
  <c r="G12" i="41"/>
  <c r="G13" i="41"/>
  <c r="G14" i="41"/>
  <c r="G15" i="41"/>
  <c r="G16" i="41"/>
  <c r="G17" i="41"/>
  <c r="G18" i="41"/>
  <c r="G19" i="41"/>
  <c r="G20" i="41"/>
  <c r="G21" i="41"/>
  <c r="G22" i="41"/>
  <c r="G23" i="41"/>
  <c r="G24" i="41"/>
  <c r="G25" i="41"/>
  <c r="G26" i="41"/>
  <c r="G27" i="41"/>
  <c r="G28" i="41"/>
  <c r="G29" i="41"/>
  <c r="G30" i="41"/>
  <c r="G31" i="41"/>
  <c r="G32" i="41"/>
  <c r="G33" i="41"/>
  <c r="G34" i="41"/>
  <c r="G35" i="41"/>
  <c r="G36" i="41"/>
  <c r="G37" i="41"/>
  <c r="G38" i="41"/>
  <c r="G39" i="41"/>
  <c r="G40" i="41"/>
  <c r="G41" i="41"/>
  <c r="G42" i="41"/>
  <c r="G43" i="41"/>
  <c r="G44" i="41"/>
  <c r="G5" i="41"/>
  <c r="D5" i="41"/>
  <c r="D7" i="41"/>
  <c r="D8" i="41"/>
  <c r="D9" i="41"/>
  <c r="D10" i="41"/>
  <c r="D11" i="41"/>
  <c r="D12" i="41"/>
  <c r="D13" i="41"/>
  <c r="D14" i="41"/>
  <c r="D15" i="41"/>
  <c r="D16" i="41"/>
  <c r="D17" i="41"/>
  <c r="D18" i="41"/>
  <c r="D19" i="41"/>
  <c r="D20" i="41"/>
  <c r="D21" i="41"/>
  <c r="D22" i="41"/>
  <c r="D23" i="41"/>
  <c r="D24" i="41"/>
  <c r="D25" i="41"/>
  <c r="D26" i="41"/>
  <c r="D27" i="41"/>
  <c r="D28" i="41"/>
  <c r="D29" i="41"/>
  <c r="D30" i="41"/>
  <c r="D31" i="41"/>
  <c r="D32" i="41"/>
  <c r="D33" i="41"/>
  <c r="D34" i="41"/>
  <c r="D35" i="41"/>
  <c r="D36" i="41"/>
  <c r="D37" i="41"/>
  <c r="D38" i="41"/>
  <c r="D39" i="41"/>
  <c r="D40" i="41"/>
  <c r="D41" i="41"/>
  <c r="D42" i="41"/>
  <c r="D43" i="41"/>
  <c r="D44" i="41"/>
  <c r="D6" i="41" l="1"/>
  <c r="C35" i="4" l="1"/>
  <c r="B35" i="4"/>
  <c r="J30" i="4"/>
  <c r="I30" i="4"/>
  <c r="K30" i="4" l="1"/>
  <c r="D35" i="4"/>
  <c r="N13" i="17"/>
  <c r="M13" i="17"/>
  <c r="L13" i="17"/>
  <c r="K13" i="17"/>
  <c r="J13" i="17"/>
  <c r="I13" i="17"/>
  <c r="H13" i="17"/>
  <c r="G13" i="17"/>
  <c r="F13" i="17"/>
  <c r="E13" i="17"/>
  <c r="D13" i="17"/>
  <c r="C13" i="17"/>
  <c r="B13" i="17"/>
  <c r="B45" i="6" l="1"/>
  <c r="B13" i="12" l="1"/>
  <c r="C13" i="12"/>
  <c r="D13" i="12"/>
  <c r="E13" i="12"/>
  <c r="G15" i="12"/>
  <c r="I27" i="12"/>
  <c r="H27" i="12"/>
  <c r="I7" i="12"/>
  <c r="H7" i="12"/>
  <c r="F30" i="14" l="1"/>
  <c r="F29" i="14"/>
  <c r="F24" i="14"/>
  <c r="F23" i="14"/>
  <c r="O5" i="29" l="1"/>
  <c r="O6" i="29"/>
  <c r="O7" i="29"/>
  <c r="O8" i="29"/>
  <c r="O4" i="29"/>
  <c r="E6" i="6" l="1"/>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5" i="6"/>
  <c r="F26" i="7" l="1"/>
  <c r="F27" i="7"/>
  <c r="F28" i="7"/>
  <c r="F29" i="7"/>
  <c r="F30" i="7"/>
  <c r="F31" i="7"/>
  <c r="F32" i="7"/>
  <c r="B33" i="7"/>
  <c r="C33" i="7"/>
  <c r="D33" i="7"/>
  <c r="E33" i="7"/>
  <c r="F33" i="7" l="1"/>
  <c r="B14" i="35"/>
  <c r="C12" i="7" l="1"/>
  <c r="B30" i="14"/>
  <c r="D30" i="3" l="1"/>
  <c r="E30" i="3"/>
  <c r="B30" i="3"/>
  <c r="F30" i="3" s="1"/>
  <c r="C30" i="3"/>
  <c r="I15" i="23" l="1"/>
  <c r="H15" i="23"/>
  <c r="D24" i="23"/>
  <c r="C24" i="23"/>
  <c r="D13" i="23"/>
  <c r="C13" i="23"/>
  <c r="B5" i="2" l="1"/>
  <c r="S126" i="25" l="1"/>
  <c r="K126" i="25"/>
  <c r="O126" i="25"/>
  <c r="G126" i="25"/>
  <c r="S94" i="25"/>
  <c r="S79" i="25"/>
  <c r="Q72" i="25"/>
  <c r="O94" i="25"/>
  <c r="O79" i="25"/>
  <c r="M72" i="25"/>
  <c r="K94" i="25"/>
  <c r="K79" i="25"/>
  <c r="I72" i="25"/>
  <c r="G94" i="25"/>
  <c r="G79" i="25"/>
  <c r="E72" i="25"/>
  <c r="C123" i="25"/>
  <c r="C94" i="25"/>
  <c r="C79" i="25"/>
  <c r="A72" i="25"/>
  <c r="W61" i="25"/>
  <c r="W29" i="25"/>
  <c r="W14" i="25"/>
  <c r="U7" i="25"/>
  <c r="S58" i="25"/>
  <c r="S29" i="25"/>
  <c r="S14" i="25"/>
  <c r="Q7" i="25"/>
  <c r="O61" i="25"/>
  <c r="O29" i="25"/>
  <c r="O19" i="25"/>
  <c r="O14" i="25"/>
  <c r="M7" i="25"/>
  <c r="K29" i="25"/>
  <c r="K61" i="25"/>
  <c r="K19" i="25"/>
  <c r="K14" i="25"/>
  <c r="I7" i="25"/>
  <c r="G61" i="25"/>
  <c r="G29" i="25"/>
  <c r="G19" i="25"/>
  <c r="G14" i="25"/>
  <c r="E7" i="25"/>
  <c r="C61" i="25"/>
  <c r="C29" i="25" l="1"/>
  <c r="C19" i="25"/>
  <c r="C14" i="25"/>
  <c r="A7" i="25"/>
  <c r="C4" i="2" l="1"/>
  <c r="C3" i="2"/>
  <c r="C5" i="2" l="1"/>
  <c r="B12" i="14" l="1"/>
  <c r="B19" i="14"/>
  <c r="E7" i="14"/>
  <c r="B12" i="7" l="1"/>
</calcChain>
</file>

<file path=xl/sharedStrings.xml><?xml version="1.0" encoding="utf-8"?>
<sst xmlns="http://schemas.openxmlformats.org/spreadsheetml/2006/main" count="1868" uniqueCount="631">
  <si>
    <t>QHP</t>
  </si>
  <si>
    <t xml:space="preserve">Description: </t>
  </si>
  <si>
    <t xml:space="preserve">Timeframe: </t>
  </si>
  <si>
    <t>Subsidized Enrollees</t>
  </si>
  <si>
    <t>Total QHP</t>
  </si>
  <si>
    <t xml:space="preserve">Month </t>
  </si>
  <si>
    <t>Non Subsidized Enrollees</t>
  </si>
  <si>
    <t>Metal</t>
  </si>
  <si>
    <t>Enrollee</t>
  </si>
  <si>
    <t>Bronze</t>
  </si>
  <si>
    <t>Catastrophic</t>
  </si>
  <si>
    <t>Gold</t>
  </si>
  <si>
    <t>Silver</t>
  </si>
  <si>
    <t>FPL</t>
  </si>
  <si>
    <t>&gt;400</t>
  </si>
  <si>
    <t xml:space="preserve">Did not report </t>
  </si>
  <si>
    <t>Month</t>
  </si>
  <si>
    <t>Enrollees</t>
  </si>
  <si>
    <t>County</t>
  </si>
  <si>
    <t>BENTON</t>
  </si>
  <si>
    <t>CLARK</t>
  </si>
  <si>
    <t>COWLITZ</t>
  </si>
  <si>
    <t>FRANKLIN</t>
  </si>
  <si>
    <t>Age group</t>
  </si>
  <si>
    <t>Count</t>
  </si>
  <si>
    <t>AGE1&lt;18</t>
  </si>
  <si>
    <t>AGE2 18-25</t>
  </si>
  <si>
    <t>AGE6 55-64</t>
  </si>
  <si>
    <t>AGE7 ≥65</t>
  </si>
  <si>
    <t>Gender</t>
  </si>
  <si>
    <t xml:space="preserve">Male </t>
  </si>
  <si>
    <t>Female</t>
  </si>
  <si>
    <t>WAH</t>
  </si>
  <si>
    <t>QHP Enrollees and Washington Apple Health (WAH) Enrollees</t>
  </si>
  <si>
    <t xml:space="preserve">QHP and WAH Enrollees by Gender </t>
  </si>
  <si>
    <t>Albanian</t>
  </si>
  <si>
    <t>Amharic</t>
  </si>
  <si>
    <t>American Sign Language</t>
  </si>
  <si>
    <t>Arabic</t>
  </si>
  <si>
    <t>Bengali</t>
  </si>
  <si>
    <t>Bulgarian</t>
  </si>
  <si>
    <t>Burmese</t>
  </si>
  <si>
    <t>Cambodian (Khmer)</t>
  </si>
  <si>
    <t>Chinese</t>
  </si>
  <si>
    <t>Cham</t>
  </si>
  <si>
    <t>Farsi</t>
  </si>
  <si>
    <t>French</t>
  </si>
  <si>
    <t>Gujarati</t>
  </si>
  <si>
    <t>Hindi</t>
  </si>
  <si>
    <t>Ilocano</t>
  </si>
  <si>
    <t>Hmong</t>
  </si>
  <si>
    <t>Indonesian</t>
  </si>
  <si>
    <t>Japanese</t>
  </si>
  <si>
    <t>Korean</t>
  </si>
  <si>
    <t>Laotian</t>
  </si>
  <si>
    <t>Oromo</t>
  </si>
  <si>
    <t>Persian</t>
  </si>
  <si>
    <t>Polish</t>
  </si>
  <si>
    <t>Portuguese</t>
  </si>
  <si>
    <t>Punjabi</t>
  </si>
  <si>
    <t>Romanian</t>
  </si>
  <si>
    <t>Russian</t>
  </si>
  <si>
    <t>Samoan</t>
  </si>
  <si>
    <t>Somali</t>
  </si>
  <si>
    <t>Spanish</t>
  </si>
  <si>
    <t>Swahili</t>
  </si>
  <si>
    <t>Tagalog</t>
  </si>
  <si>
    <t>Tamil</t>
  </si>
  <si>
    <t>Thai</t>
  </si>
  <si>
    <t>Tigrigna</t>
  </si>
  <si>
    <t>Trukese</t>
  </si>
  <si>
    <t>Turkish</t>
  </si>
  <si>
    <t>Ukrainian</t>
  </si>
  <si>
    <t>Urdu</t>
  </si>
  <si>
    <t>Vietnamese</t>
  </si>
  <si>
    <t>Mien</t>
  </si>
  <si>
    <t>French Creole</t>
  </si>
  <si>
    <t>Armenian</t>
  </si>
  <si>
    <t>Fijian</t>
  </si>
  <si>
    <t>Visayan</t>
  </si>
  <si>
    <t>Carrier</t>
  </si>
  <si>
    <t>BridgeSpan</t>
  </si>
  <si>
    <t>Coordinated Care</t>
  </si>
  <si>
    <t>Kaiser Northwest</t>
  </si>
  <si>
    <t>LifeWise</t>
  </si>
  <si>
    <t>Molina</t>
  </si>
  <si>
    <t>Premera</t>
  </si>
  <si>
    <t>Ethnicity</t>
  </si>
  <si>
    <t>Hispanic_Indicator</t>
  </si>
  <si>
    <t>Hispanic</t>
  </si>
  <si>
    <t>Not Declared</t>
  </si>
  <si>
    <t>Not_Hispanic</t>
  </si>
  <si>
    <t>Asian</t>
  </si>
  <si>
    <t>Black</t>
  </si>
  <si>
    <t>Hawaiian</t>
  </si>
  <si>
    <t>not Provided</t>
  </si>
  <si>
    <t>Other</t>
  </si>
  <si>
    <t>Pacific Islander</t>
  </si>
  <si>
    <t>White</t>
  </si>
  <si>
    <t>Citizen</t>
  </si>
  <si>
    <t xml:space="preserve">Assisted </t>
  </si>
  <si>
    <t>Broker</t>
  </si>
  <si>
    <t>Navigator</t>
  </si>
  <si>
    <t xml:space="preserve"> QHP Households Enrolled</t>
  </si>
  <si>
    <t>OTHER</t>
  </si>
  <si>
    <t>QDP Enrollees by Plan Type</t>
  </si>
  <si>
    <t>Plan Type</t>
  </si>
  <si>
    <t>Delta Dental of Washington</t>
  </si>
  <si>
    <t>Dentegra Insurance Company</t>
  </si>
  <si>
    <t>QDP Enrollees by  Carrier</t>
  </si>
  <si>
    <t>Non-Payment</t>
  </si>
  <si>
    <t>Grand Total</t>
  </si>
  <si>
    <t>SPOKANE</t>
  </si>
  <si>
    <t>QHP and WAH Enrollees - Under 19</t>
  </si>
  <si>
    <t>CHIP</t>
  </si>
  <si>
    <t>MAGI</t>
  </si>
  <si>
    <t>Chiu Chow</t>
  </si>
  <si>
    <t>Kaiser Permanente WA</t>
  </si>
  <si>
    <t>Dari</t>
  </si>
  <si>
    <t>Pashto</t>
  </si>
  <si>
    <t>German</t>
  </si>
  <si>
    <t>Marathi</t>
  </si>
  <si>
    <t>Malayalam</t>
  </si>
  <si>
    <t>Large Print English</t>
  </si>
  <si>
    <t>Did not report</t>
  </si>
  <si>
    <t>Total New QHP</t>
  </si>
  <si>
    <t>100-138</t>
  </si>
  <si>
    <t>139-150</t>
  </si>
  <si>
    <t>151-200</t>
  </si>
  <si>
    <t>201-250</t>
  </si>
  <si>
    <t>251-300</t>
  </si>
  <si>
    <t>301-400</t>
  </si>
  <si>
    <t>&lt; 100</t>
  </si>
  <si>
    <t>KITSAP</t>
  </si>
  <si>
    <t>PIERCE</t>
  </si>
  <si>
    <t>SNOHOMISH</t>
  </si>
  <si>
    <t>THURSTON</t>
  </si>
  <si>
    <t>WHATCOM</t>
  </si>
  <si>
    <t>YAKIMA</t>
  </si>
  <si>
    <t>American Indian/Alaska Native</t>
  </si>
  <si>
    <t>All 2017 Assisted QHP enrolees until February 2018</t>
  </si>
  <si>
    <t>2017 Assisted Medicaid Enrollees through February 2018</t>
  </si>
  <si>
    <t>Account Worker</t>
  </si>
  <si>
    <t>QHP Enrollees by County</t>
  </si>
  <si>
    <t>Male</t>
  </si>
  <si>
    <t>CLARK County</t>
  </si>
  <si>
    <t>AGE3 26-34</t>
  </si>
  <si>
    <t>AGE4 35-44</t>
  </si>
  <si>
    <t>AGE5 45-54</t>
  </si>
  <si>
    <t>SNOHOMISH County</t>
  </si>
  <si>
    <t>YAKIMA County</t>
  </si>
  <si>
    <t>KITSAP County</t>
  </si>
  <si>
    <t>BENTON County</t>
  </si>
  <si>
    <t>FRANKLIN County</t>
  </si>
  <si>
    <t>COWLITZ County</t>
  </si>
  <si>
    <t>SPOKANE County</t>
  </si>
  <si>
    <t>THURSTON County</t>
  </si>
  <si>
    <t>PIERCE County</t>
  </si>
  <si>
    <t>WHATCOM County</t>
  </si>
  <si>
    <t>NAVIGATOR</t>
  </si>
  <si>
    <t>BROKER</t>
  </si>
  <si>
    <t>Total</t>
  </si>
  <si>
    <t>WAH  Enrollees</t>
  </si>
  <si>
    <t>139 - 150</t>
  </si>
  <si>
    <t>151 - 200</t>
  </si>
  <si>
    <t>201 - 250</t>
  </si>
  <si>
    <t>251 - 300</t>
  </si>
  <si>
    <t>301 - 400</t>
  </si>
  <si>
    <t>Infant &lt;1</t>
  </si>
  <si>
    <t>Toddler 1-5</t>
  </si>
  <si>
    <t>School Age 6-12</t>
  </si>
  <si>
    <t>Adolescent 13-18</t>
  </si>
  <si>
    <t>Black/African American</t>
  </si>
  <si>
    <t>Multi-Race</t>
  </si>
  <si>
    <t>Not Provided</t>
  </si>
  <si>
    <t>&lt;18</t>
  </si>
  <si>
    <t>18-25</t>
  </si>
  <si>
    <t>26-34</t>
  </si>
  <si>
    <t>35-44</t>
  </si>
  <si>
    <t>45-54</t>
  </si>
  <si>
    <t>55-64</t>
  </si>
  <si>
    <t>65+</t>
  </si>
  <si>
    <t>Delta Dental</t>
  </si>
  <si>
    <t>CARRIER</t>
  </si>
  <si>
    <t>YR 2018</t>
  </si>
  <si>
    <t>YR 2019</t>
  </si>
  <si>
    <t>METAL LEVEL</t>
  </si>
  <si>
    <t>ADAMS</t>
  </si>
  <si>
    <t>ASOTIN</t>
  </si>
  <si>
    <t>CHELAN</t>
  </si>
  <si>
    <t>CLALLAM</t>
  </si>
  <si>
    <t>COLUMBIA</t>
  </si>
  <si>
    <t>DOUGLAS</t>
  </si>
  <si>
    <t>FERRY</t>
  </si>
  <si>
    <t>GARFIELD</t>
  </si>
  <si>
    <t>GRANT</t>
  </si>
  <si>
    <t>GRAYS HARBOR</t>
  </si>
  <si>
    <t>ISLAND</t>
  </si>
  <si>
    <t>JEFFERSON</t>
  </si>
  <si>
    <t>KING</t>
  </si>
  <si>
    <t>KITTITAS</t>
  </si>
  <si>
    <t>KLICKITAT</t>
  </si>
  <si>
    <t>LEWIS</t>
  </si>
  <si>
    <t>LINCOLN</t>
  </si>
  <si>
    <t>MASON</t>
  </si>
  <si>
    <t>OKANOGAN</t>
  </si>
  <si>
    <t>PACIFIC</t>
  </si>
  <si>
    <t>PEND OREILLE</t>
  </si>
  <si>
    <t>SAN JUAN</t>
  </si>
  <si>
    <t>SKAGIT</t>
  </si>
  <si>
    <t>SKAMANIA</t>
  </si>
  <si>
    <t>STEVENS</t>
  </si>
  <si>
    <t>WAHKIAKUM</t>
  </si>
  <si>
    <t>WALLA WALLA</t>
  </si>
  <si>
    <t>WHITMAN</t>
  </si>
  <si>
    <t>MC Plan Name</t>
  </si>
  <si>
    <t>201801</t>
  </si>
  <si>
    <t>201802</t>
  </si>
  <si>
    <t>201803</t>
  </si>
  <si>
    <t>201804</t>
  </si>
  <si>
    <t>201805</t>
  </si>
  <si>
    <t>201806</t>
  </si>
  <si>
    <t>201807</t>
  </si>
  <si>
    <t>201808</t>
  </si>
  <si>
    <t>201809</t>
  </si>
  <si>
    <t>201810</t>
  </si>
  <si>
    <t>201811</t>
  </si>
  <si>
    <t>201812</t>
  </si>
  <si>
    <t>201901</t>
  </si>
  <si>
    <t>201902</t>
  </si>
  <si>
    <t>Amerigroup Washington Inc</t>
  </si>
  <si>
    <t>Community Health Plan of Washington</t>
  </si>
  <si>
    <t>Coordinated Care of Washington</t>
  </si>
  <si>
    <t>Molina Healthcare of Washington Inc</t>
  </si>
  <si>
    <t>United Health Care Community Plan</t>
  </si>
  <si>
    <t xml:space="preserve"> REPORT FOR CUMULATIVE NUMBERS </t>
  </si>
  <si>
    <t>Medical Plan Selection from 201801-201902</t>
  </si>
  <si>
    <t>Age</t>
  </si>
  <si>
    <t>Subsidized</t>
  </si>
  <si>
    <t>Non-subsidized</t>
  </si>
  <si>
    <t>Non-Subsidized</t>
  </si>
  <si>
    <t># Household</t>
  </si>
  <si>
    <t>Household
Size</t>
  </si>
  <si>
    <t>%</t>
  </si>
  <si>
    <t># Person</t>
  </si>
  <si>
    <t>Loss of MEC</t>
  </si>
  <si>
    <t xml:space="preserve">Total </t>
  </si>
  <si>
    <t>Row Labels</t>
  </si>
  <si>
    <t>0-34</t>
  </si>
  <si>
    <t>35-54</t>
  </si>
  <si>
    <t>Sep-2018 QHP Renewals vs Sep-2019 QHP Renewals</t>
  </si>
  <si>
    <t>Alaskan Native</t>
  </si>
  <si>
    <t>American Indian</t>
  </si>
  <si>
    <t>Providence Health Plan</t>
  </si>
  <si>
    <t>Not Reported</t>
  </si>
  <si>
    <t xml:space="preserve"> Assisted QHP By Household As of Feb 2020</t>
  </si>
  <si>
    <t xml:space="preserve"> Assisted Medicaid By Household As of Feb 2019</t>
  </si>
  <si>
    <t>Haitian-Creole</t>
  </si>
  <si>
    <t>Macedonian</t>
  </si>
  <si>
    <t>Kikuyu</t>
  </si>
  <si>
    <t>Cebuano</t>
  </si>
  <si>
    <t>New</t>
  </si>
  <si>
    <t>Returning</t>
  </si>
  <si>
    <t xml:space="preserve">2019 Percent </t>
  </si>
  <si>
    <t xml:space="preserve">2018 Percent </t>
  </si>
  <si>
    <t>2017 Percent</t>
  </si>
  <si>
    <t>Subsidy Status</t>
  </si>
  <si>
    <t>&lt;139</t>
  </si>
  <si>
    <t>139-150%</t>
  </si>
  <si>
    <t>151-200%</t>
  </si>
  <si>
    <t>201-250%</t>
  </si>
  <si>
    <t>251-300%</t>
  </si>
  <si>
    <t>301-400%</t>
  </si>
  <si>
    <t>2020 Percent</t>
  </si>
  <si>
    <t>Churn</t>
  </si>
  <si>
    <t xml:space="preserve"> 55-64</t>
  </si>
  <si>
    <t>&lt; 139</t>
  </si>
  <si>
    <t>Lawfully Present</t>
  </si>
  <si>
    <t>% of county covered</t>
  </si>
  <si>
    <t>Percent calculated using Washington State Office of Financial Management (OFM) data for county population &lt;65 in 2019.</t>
  </si>
  <si>
    <t>Languages</t>
  </si>
  <si>
    <t>Offered</t>
  </si>
  <si>
    <t>Answered</t>
  </si>
  <si>
    <t>Mandarin</t>
  </si>
  <si>
    <t>Average Handle Time (seconds)</t>
  </si>
  <si>
    <t>Average Speed of Answer (seconds)</t>
  </si>
  <si>
    <t>Language</t>
  </si>
  <si>
    <t>Calls</t>
  </si>
  <si>
    <t>RUSSIAN</t>
  </si>
  <si>
    <t>VIETNAMESE</t>
  </si>
  <si>
    <t>SPANISH</t>
  </si>
  <si>
    <t>MANDARIN</t>
  </si>
  <si>
    <t>KOREAN</t>
  </si>
  <si>
    <t>ARABIC</t>
  </si>
  <si>
    <t>PUNJABI</t>
  </si>
  <si>
    <t>FARSI</t>
  </si>
  <si>
    <t>SOMALI</t>
  </si>
  <si>
    <t>AMHARIC</t>
  </si>
  <si>
    <t>CANTONESE</t>
  </si>
  <si>
    <t>FRENCH</t>
  </si>
  <si>
    <t>UKRAINIAN</t>
  </si>
  <si>
    <t>KAREN</t>
  </si>
  <si>
    <t>TAGALOG</t>
  </si>
  <si>
    <t>TIGRINYA</t>
  </si>
  <si>
    <t>CAMBODIAN</t>
  </si>
  <si>
    <t>BURMESE</t>
  </si>
  <si>
    <t>MARSHALLESE</t>
  </si>
  <si>
    <t>DARI</t>
  </si>
  <si>
    <t>LAOTIAN</t>
  </si>
  <si>
    <t>JAPANESE</t>
  </si>
  <si>
    <t>PORTUGUESE</t>
  </si>
  <si>
    <t>NEPALI</t>
  </si>
  <si>
    <t>HINDI</t>
  </si>
  <si>
    <t>THAI</t>
  </si>
  <si>
    <t>MONGOLIAN</t>
  </si>
  <si>
    <t>SWAHILI</t>
  </si>
  <si>
    <t>CHUUKESE</t>
  </si>
  <si>
    <t>URDU</t>
  </si>
  <si>
    <t>OROMO</t>
  </si>
  <si>
    <t>ROMANIAN</t>
  </si>
  <si>
    <t>TURKISH</t>
  </si>
  <si>
    <t>ALBANIAN</t>
  </si>
  <si>
    <t>CHIN</t>
  </si>
  <si>
    <t>BOSNIAN</t>
  </si>
  <si>
    <t>INDONESIAN</t>
  </si>
  <si>
    <t>TOISHANESE</t>
  </si>
  <si>
    <t>HMONG</t>
  </si>
  <si>
    <t>LINGALA</t>
  </si>
  <si>
    <t>MALAYALAM</t>
  </si>
  <si>
    <t>MIXTECO</t>
  </si>
  <si>
    <t>PASHTO</t>
  </si>
  <si>
    <t>BENGALI</t>
  </si>
  <si>
    <t>LITHUANIAN</t>
  </si>
  <si>
    <t>MAM</t>
  </si>
  <si>
    <t>TELUGU</t>
  </si>
  <si>
    <t>SORANI</t>
  </si>
  <si>
    <t>GREEK</t>
  </si>
  <si>
    <t>HAITIAN CREOLE</t>
  </si>
  <si>
    <t>FULANI</t>
  </si>
  <si>
    <t>WOLOF</t>
  </si>
  <si>
    <t>BULGARIAN</t>
  </si>
  <si>
    <t>BEHDINI</t>
  </si>
  <si>
    <t>GERMAN</t>
  </si>
  <si>
    <t>AKAN</t>
  </si>
  <si>
    <t>ASSYRIAN</t>
  </si>
  <si>
    <t>ITALIAN</t>
  </si>
  <si>
    <t>KANJOBAL</t>
  </si>
  <si>
    <t>ARMENIAN</t>
  </si>
  <si>
    <t>Other*</t>
  </si>
  <si>
    <t>QHP and Washington Apple Health (WAH)</t>
  </si>
  <si>
    <t xml:space="preserve"> &lt;18</t>
  </si>
  <si>
    <t xml:space="preserve"> 26-34</t>
  </si>
  <si>
    <t xml:space="preserve"> 65+</t>
  </si>
  <si>
    <t>Race</t>
  </si>
  <si>
    <t>Not Hispanic</t>
  </si>
  <si>
    <t>QHP Household Size, Data as of Feb. 2020</t>
  </si>
  <si>
    <t>2019-02</t>
  </si>
  <si>
    <t>2019-03</t>
  </si>
  <si>
    <t>2019-04</t>
  </si>
  <si>
    <t>2019-05</t>
  </si>
  <si>
    <t>2019-06</t>
  </si>
  <si>
    <t>2019-07</t>
  </si>
  <si>
    <t>2019-08</t>
  </si>
  <si>
    <t>2019-09</t>
  </si>
  <si>
    <t>2019-10</t>
  </si>
  <si>
    <t>2019-11</t>
  </si>
  <si>
    <t>2019-12</t>
  </si>
  <si>
    <t>2020-01</t>
  </si>
  <si>
    <t>2020-02</t>
  </si>
  <si>
    <t>Interpretor Requests</t>
  </si>
  <si>
    <t>Translation Requests</t>
  </si>
  <si>
    <t>QHP and Washington Apple Health Limited English Proficiency (LEP)</t>
  </si>
  <si>
    <t>Data as of Feb. 2020</t>
  </si>
  <si>
    <t>County population
(AGE &lt;65)</t>
  </si>
  <si>
    <t>Status</t>
  </si>
  <si>
    <t>Pediatric Dental</t>
  </si>
  <si>
    <t>Family Dental</t>
  </si>
  <si>
    <t>Adams</t>
  </si>
  <si>
    <t>Benton</t>
  </si>
  <si>
    <t>Clallam</t>
  </si>
  <si>
    <t>Clark</t>
  </si>
  <si>
    <t>Columbia</t>
  </si>
  <si>
    <t>Cowlitz</t>
  </si>
  <si>
    <t>Douglas</t>
  </si>
  <si>
    <t>Ferry</t>
  </si>
  <si>
    <t>Garfield</t>
  </si>
  <si>
    <t>Grant</t>
  </si>
  <si>
    <t>Grays Harbor</t>
  </si>
  <si>
    <t>Island</t>
  </si>
  <si>
    <t>Jefferson</t>
  </si>
  <si>
    <t>King</t>
  </si>
  <si>
    <t>Kitsap</t>
  </si>
  <si>
    <t>Kittitas</t>
  </si>
  <si>
    <t>Klickitat</t>
  </si>
  <si>
    <t>Lewis</t>
  </si>
  <si>
    <t>Lincoln</t>
  </si>
  <si>
    <t>Mason</t>
  </si>
  <si>
    <t>Okanogan</t>
  </si>
  <si>
    <t>Pacific</t>
  </si>
  <si>
    <t>Pend Orielle</t>
  </si>
  <si>
    <t>Pierce</t>
  </si>
  <si>
    <t>Skagit</t>
  </si>
  <si>
    <t>Skamania</t>
  </si>
  <si>
    <t>Snohomish</t>
  </si>
  <si>
    <t>Spokane</t>
  </si>
  <si>
    <t>Stevens</t>
  </si>
  <si>
    <t>Wahkiakum</t>
  </si>
  <si>
    <t>Walla Walla</t>
  </si>
  <si>
    <t>Whatcom</t>
  </si>
  <si>
    <t>Whitman</t>
  </si>
  <si>
    <t>Yakima</t>
  </si>
  <si>
    <t xml:space="preserve">Thurston </t>
  </si>
  <si>
    <t xml:space="preserve">Asotin </t>
  </si>
  <si>
    <t xml:space="preserve">Chelan </t>
  </si>
  <si>
    <t xml:space="preserve">Franklin </t>
  </si>
  <si>
    <t>San Juan</t>
  </si>
  <si>
    <t>SEP Event Category</t>
  </si>
  <si>
    <t>QHP Customer Movement</t>
  </si>
  <si>
    <t>Same Plan</t>
  </si>
  <si>
    <t>Year</t>
  </si>
  <si>
    <t>Same Carrier</t>
  </si>
  <si>
    <t>2017</t>
  </si>
  <si>
    <t>New Carrier</t>
  </si>
  <si>
    <t>2018</t>
  </si>
  <si>
    <t>2019</t>
  </si>
  <si>
    <t>Raised</t>
  </si>
  <si>
    <t>Lowered</t>
  </si>
  <si>
    <t>Same</t>
  </si>
  <si>
    <t>2020</t>
  </si>
  <si>
    <t xml:space="preserve"> &lt;$1000 </t>
  </si>
  <si>
    <t xml:space="preserve"> $1001-2000 </t>
  </si>
  <si>
    <t xml:space="preserve"> $2001-4000 </t>
  </si>
  <si>
    <t xml:space="preserve"> $4001-6000 </t>
  </si>
  <si>
    <t xml:space="preserve"> $6001-9000 </t>
  </si>
  <si>
    <t xml:space="preserve"> $&gt;9000 </t>
  </si>
  <si>
    <t>Enrolled</t>
  </si>
  <si>
    <t xml:space="preserve">Metal Level  </t>
  </si>
  <si>
    <t>Change in household size</t>
  </si>
  <si>
    <t>Change in program eligibility</t>
  </si>
  <si>
    <t>Change in residence</t>
  </si>
  <si>
    <t xml:space="preserve">Enrolled in QHP and also in QDP </t>
  </si>
  <si>
    <t>FPL by Age, Data as of Feb 2020</t>
  </si>
  <si>
    <t>TABLE OF CONTENTS</t>
  </si>
  <si>
    <t>Tab 1</t>
  </si>
  <si>
    <t>Tab 2</t>
  </si>
  <si>
    <t>Tab 3</t>
  </si>
  <si>
    <t>Tab 4</t>
  </si>
  <si>
    <t>Tab 5</t>
  </si>
  <si>
    <t>Tab 6</t>
  </si>
  <si>
    <t>Tab 7</t>
  </si>
  <si>
    <t>Tab 8</t>
  </si>
  <si>
    <t>Tab 9</t>
  </si>
  <si>
    <t>Tab 10</t>
  </si>
  <si>
    <t>Tab 11</t>
  </si>
  <si>
    <t>Tab 12</t>
  </si>
  <si>
    <t>Tab 13</t>
  </si>
  <si>
    <t>Tab 16</t>
  </si>
  <si>
    <t>7+</t>
  </si>
  <si>
    <t xml:space="preserve">Pediatric Dental </t>
  </si>
  <si>
    <t>Data as of February 2020</t>
  </si>
  <si>
    <t>Nov. 2019</t>
  </si>
  <si>
    <t>Dec. 2019</t>
  </si>
  <si>
    <t>QHP &amp; WAH Enrollees By County</t>
  </si>
  <si>
    <t>By Metal Level &amp; FPL</t>
  </si>
  <si>
    <t>QHP &amp; WAH by Age</t>
  </si>
  <si>
    <t>QHP Households</t>
  </si>
  <si>
    <t>QDP Distribution</t>
  </si>
  <si>
    <t>MPS Selection by Month</t>
  </si>
  <si>
    <t>Income &amp; Deductible</t>
  </si>
  <si>
    <t>Average Premium by County</t>
  </si>
  <si>
    <t>Assisted Enrollments</t>
  </si>
  <si>
    <t>Tab 17</t>
  </si>
  <si>
    <t>Tab 18</t>
  </si>
  <si>
    <t>Tab 19</t>
  </si>
  <si>
    <t>Tab 20</t>
  </si>
  <si>
    <t>QHP Disenrollments</t>
  </si>
  <si>
    <t>Special Enrollment Period</t>
  </si>
  <si>
    <t>Tab 21</t>
  </si>
  <si>
    <t xml:space="preserve">New Enrollment by Age Level, Data as of Feb. 2020 </t>
  </si>
  <si>
    <t>QHP by Carrier, Data as of Feb. 2020</t>
  </si>
  <si>
    <t>QHP and Mixed Households, Data as of Feb. 2020</t>
  </si>
  <si>
    <t>QDP Status, Data as of Feb. 2020</t>
  </si>
  <si>
    <t>QDP Status - New, Data as of Feb. 2020</t>
  </si>
  <si>
    <t>QDP Status - Returning, Data as of Feb. 2020</t>
  </si>
  <si>
    <t>Kaiser Foundation Health Plan of the Northwest</t>
  </si>
  <si>
    <t>LifeWise Health Plan of Washington</t>
  </si>
  <si>
    <t>Premera Blue Cross</t>
  </si>
  <si>
    <t>Amerigroup Washington Inc.</t>
  </si>
  <si>
    <t>Molina Healthcare of Washington Inc.</t>
  </si>
  <si>
    <t>New QHP Enrollees, Data as of Feb. 2020</t>
  </si>
  <si>
    <t>&lt;35</t>
  </si>
  <si>
    <t>QHP By Carrier</t>
  </si>
  <si>
    <t>QHP &amp; WAH by Demographics</t>
  </si>
  <si>
    <t>Data as of Feb. 2019 - Feb. 2020</t>
  </si>
  <si>
    <t>Mixed Households</t>
  </si>
  <si>
    <t>Total Medicaid**</t>
  </si>
  <si>
    <t>Data from Feb. 2019 - Feb. 2020</t>
  </si>
  <si>
    <t>Return*</t>
  </si>
  <si>
    <t>New**</t>
  </si>
  <si>
    <t>Dropped</t>
  </si>
  <si>
    <t>Total Unduplicated</t>
  </si>
  <si>
    <t xml:space="preserve"> Total</t>
  </si>
  <si>
    <t>Non Subsidized</t>
  </si>
  <si>
    <t xml:space="preserve">Percent </t>
  </si>
  <si>
    <t>Statewide</t>
  </si>
  <si>
    <t>Includes customers who actively selected a WAH Managed Care Plan through HPF.</t>
  </si>
  <si>
    <t>Avg. Premium (no tax credit)</t>
  </si>
  <si>
    <t>Avg. Premium
(after tax credit)</t>
  </si>
  <si>
    <t>Coordinated Care Corporation</t>
  </si>
  <si>
    <t>BridgeSpan Health Company</t>
  </si>
  <si>
    <t>Kaiser Foundation Health Plan of Washington</t>
  </si>
  <si>
    <t xml:space="preserve">Molina Healthcare of Washington                                                                                                                                                                                                                                                                                                                                                                                                                                                                                                                                                                                                                                                                                                                                                                                                                                                                                                                                                                                                                                                                                                                                                                                                                                                                                                                                                                                                 </t>
  </si>
  <si>
    <t>PacificSource Health Plans</t>
  </si>
  <si>
    <t>*Includes households who choose not to report income.</t>
  </si>
  <si>
    <t>WAH number is provided by HCA.</t>
  </si>
  <si>
    <t>Average household size is 1.4 members.</t>
  </si>
  <si>
    <t>Mixed households have family members enrolled in both QHP and WAH.</t>
  </si>
  <si>
    <t>Top 10 highlighted.</t>
  </si>
  <si>
    <t>** Number provided by HCA.</t>
  </si>
  <si>
    <t>QHP Enrollees</t>
  </si>
  <si>
    <t>WAH Enrollees</t>
  </si>
  <si>
    <t xml:space="preserve">QDP Enrollees by Age </t>
  </si>
  <si>
    <t xml:space="preserve">QDP Enrollees by Gender </t>
  </si>
  <si>
    <t xml:space="preserve">QHP </t>
  </si>
  <si>
    <t>Top 10 counties highlighted.</t>
  </si>
  <si>
    <t>Oct. 2019</t>
  </si>
  <si>
    <t>Jan. 2020</t>
  </si>
  <si>
    <t xml:space="preserve">Feb. 2020 </t>
  </si>
  <si>
    <t>KINYARWANDA</t>
  </si>
  <si>
    <t>POLISH</t>
  </si>
  <si>
    <t>SAMOAN</t>
  </si>
  <si>
    <t>RUNDI</t>
  </si>
  <si>
    <t>TAMIL</t>
  </si>
  <si>
    <t>SONINKE</t>
  </si>
  <si>
    <t>POHNPEIAN</t>
  </si>
  <si>
    <t>CROATIAN</t>
  </si>
  <si>
    <t>CZECH</t>
  </si>
  <si>
    <t>MARATHI</t>
  </si>
  <si>
    <t>GUJARTATI</t>
  </si>
  <si>
    <t>PORTUGUESE BR.</t>
  </si>
  <si>
    <t>QHP Monthy Premium By Subsidy Status by County, Data as of Feb. 2020</t>
  </si>
  <si>
    <t>Non-English Calls Answered, Data from Oct. 2019 - Feb. 2020</t>
  </si>
  <si>
    <t># of Enrollees</t>
  </si>
  <si>
    <t># of Households</t>
  </si>
  <si>
    <t>New Enrollment by FPL, Data as of Feb. 2020</t>
  </si>
  <si>
    <t>55+</t>
  </si>
  <si>
    <t>Medicaid -&gt; QHP counts calculate to less than .01%</t>
  </si>
  <si>
    <t>QHP -&gt; Medicaid</t>
  </si>
  <si>
    <t>Individuals can have more than one SEP in the year with the same event.</t>
  </si>
  <si>
    <t>The total count for the year is unduplicated.</t>
  </si>
  <si>
    <t>Voluntary</t>
  </si>
  <si>
    <t>Medicaid -&gt; QHP</t>
  </si>
  <si>
    <t>Jan. - Oct. 2019</t>
  </si>
  <si>
    <t># Enrollees</t>
  </si>
  <si>
    <t xml:space="preserve">MPS selections are new and renewing customers. </t>
  </si>
  <si>
    <t>Table of contents</t>
  </si>
  <si>
    <t>Table of Contents</t>
  </si>
  <si>
    <t>QHP by Race and Ethnicity, Data as of Feb. 2020</t>
  </si>
  <si>
    <t>Reporting race and ethnicity is not required.</t>
  </si>
  <si>
    <t xml:space="preserve">WAH Enrollment by Race and Ethnicity, Data as of Feb. 2020 </t>
  </si>
  <si>
    <t>QHP Enrollees by Status, 
Data as of Feb. 2020</t>
  </si>
  <si>
    <t>Did Not Report</t>
  </si>
  <si>
    <t>Households</t>
  </si>
  <si>
    <t>Average Percent of Household Income Spent on  Premium</t>
  </si>
  <si>
    <t>Over 400%</t>
  </si>
  <si>
    <t>Limited English Proficient (LEP)</t>
  </si>
  <si>
    <t xml:space="preserve">The orange tabs include metrics related to coverage. </t>
  </si>
  <si>
    <t xml:space="preserve">The blue tabs include the metrics related to cost. </t>
  </si>
  <si>
    <t xml:space="preserve">The green tabs include the metrics related to the customer experience. </t>
  </si>
  <si>
    <t xml:space="preserve">References:   </t>
  </si>
  <si>
    <t xml:space="preserve">This data sheet contains the data for the Washington Health Benefit Exchange Health Coverage Enrollment Report from Spring 2020, and some additional metrics from prior reports.   </t>
  </si>
  <si>
    <t>Qualified Health Plans (QHP) and Qualified Dental Plans (QDP) data- Author: WAHBE/Thuy Ha, Data Source: Washington Healthplanfinder</t>
  </si>
  <si>
    <t>Washington Apple Health (WAH) - Medicaid MAGI/CHIP population: MAGI/CHIP Population Characteristics- Author: HCA/OMSD; Data Source: ProviderOne ODS Data Warehouse</t>
  </si>
  <si>
    <t>Notes: Counties under 10 are not included in WAH enrollees</t>
  </si>
  <si>
    <t>Other/Border</t>
  </si>
  <si>
    <t>%Enrollment</t>
  </si>
  <si>
    <t>Enrollment by FPL and Metal Level, Data as of Feb. 2020</t>
  </si>
  <si>
    <t xml:space="preserve">QHP Enrollees by Status and FPL, 
Data as of Feb. 2020 </t>
  </si>
  <si>
    <t>Medicaid Plan Selection By Month , Data as of Feb. 2019 - Feb. 2020</t>
  </si>
  <si>
    <t>Deductible Amount  (for individual and family plans after cost-sharing reductions applied)</t>
  </si>
  <si>
    <t xml:space="preserve">Lawfully present enrollees &lt;139% FPL  (including those who are in the five year bar for Medicaid) are eligible for subsidies in the Exchange. 
Enrollees under 400% FPL may not receive subsidies due to tax filing status, offer of employer sponsored insurance and other factors related to program eligibility. 
Chart excludes households who did not report their income and who are subsidized over 400% due to multiple tax filers.
Data is cummulative from January through July. </t>
  </si>
  <si>
    <t>2020 Number</t>
  </si>
  <si>
    <t>2019 Number</t>
  </si>
  <si>
    <t>2018 Number</t>
  </si>
  <si>
    <t>2017 Number</t>
  </si>
  <si>
    <t>Number of Enrollees (in plan with deductible of listed amount), as of Feb 2020</t>
  </si>
  <si>
    <t>Average</t>
  </si>
  <si>
    <t xml:space="preserve">Chart excludes households who did not report their income and who are subsidized over 400% due to multiple tax filers.
Data is cummulative from January through July. </t>
  </si>
  <si>
    <t>QHP Enrollees by Subsidy Status, Data as of Feb. 2020</t>
  </si>
  <si>
    <t xml:space="preserve">Subsidized </t>
  </si>
  <si>
    <t xml:space="preserve">Non-Subsidized </t>
  </si>
  <si>
    <t>New QHP Enrollees by Subsidy Status, Data as of Feb. 2020</t>
  </si>
  <si>
    <t xml:space="preserve">New Subsidized </t>
  </si>
  <si>
    <t xml:space="preserve">New Non-Subsidized </t>
  </si>
  <si>
    <t>Average Monthly Net Household Premium by FPL &amp; Subsidy Status</t>
  </si>
  <si>
    <t>Average Monthly Net Household Premium, by Year</t>
  </si>
  <si>
    <t>Total Federal Tax Credit (APTC) by Year</t>
  </si>
  <si>
    <t>Average Net Premium</t>
  </si>
  <si>
    <t>QHP by Subsidy Status</t>
  </si>
  <si>
    <t xml:space="preserve">Tab 14 </t>
  </si>
  <si>
    <t>Tab 15</t>
  </si>
  <si>
    <t>Non-English Calls</t>
  </si>
  <si>
    <t xml:space="preserve">WAH </t>
  </si>
  <si>
    <t>Telephonic Interpretation Services, Data from Oct. 2019 - Feb. 2020</t>
  </si>
  <si>
    <t xml:space="preserve">Langauge </t>
  </si>
  <si>
    <t>Langauge</t>
  </si>
  <si>
    <t>QHP Enrollees by Language, Data as of Feb. 2020  (top 10 highlighted)</t>
  </si>
  <si>
    <t xml:space="preserve">Returning </t>
  </si>
  <si>
    <t>QHP Movement Among Returning</t>
  </si>
  <si>
    <t>2019 (OE6)</t>
  </si>
  <si>
    <t>2020 (OE7)</t>
  </si>
  <si>
    <t xml:space="preserve">2020 
Percent </t>
  </si>
  <si>
    <t>QHP Metal Tier Movement Among  Returning Who Changed Plans</t>
  </si>
  <si>
    <t>QHP Enrollment by New and Returning, Data as of Feb. 2020</t>
  </si>
  <si>
    <t>2019 Cummulative Disenrollment by Metal Level and FPL (Jan-Oct)</t>
  </si>
  <si>
    <t>2019 Cummulative Disenrollment by Age and FPL (Jan-Oct)</t>
  </si>
  <si>
    <t xml:space="preserve">Includes 17,657 enrollees who churned to WAH. An additional 22,194 dropped coverage during open-enrollment 7. </t>
  </si>
  <si>
    <t>2019 Cumulative Disenrollments</t>
  </si>
  <si>
    <t>2019 Enrollments through Special Enrollment Period (SEP)</t>
  </si>
  <si>
    <t>2019 SEP Enrollemnts by Month</t>
  </si>
  <si>
    <t>2019 Cummulative Disenrollment by Subsidy Status and FPL (Jan-Oct)</t>
  </si>
  <si>
    <t>2019 Cummulative Disenrollment by Subsidy Status and Age (Jan-Oct)</t>
  </si>
  <si>
    <t xml:space="preserve">Free telephonic interpretation services are provided in over 175 languages are available through Language Line Solutions via the Washington Healthplanfinder Customer Support Center </t>
  </si>
  <si>
    <t>Enrolled in both QHP and QDP</t>
  </si>
  <si>
    <t xml:space="preserve">% of Total QHP popuation </t>
  </si>
  <si>
    <t xml:space="preserve"> Enrollment by Metal Level by Year, Data as of Feb. 2020</t>
  </si>
  <si>
    <t xml:space="preserve">Healthplanfinder Covered Residents by County </t>
  </si>
  <si>
    <t>Telephonic Interpretation</t>
  </si>
  <si>
    <t>Online Language Services</t>
  </si>
  <si>
    <t>All data as of Feb. 2020, unless otherwise stated</t>
  </si>
  <si>
    <t>QHP &amp; WAH by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</si>
</sst>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10409]#,##0;\(#,##0\)"/>
    <numFmt numFmtId="167" formatCode="_(&quot;$&quot;* #,##0_);_(&quot;$&quot;* \(#,##0\);_(&quot;$&quot;* &quot;-&quot;??_);_(@_)"/>
    <numFmt numFmtId="168" formatCode="[$-409]mmmm\-yy;@"/>
  </numFmts>
  <fonts count="46"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theme="1"/>
      <name val="Calibri"/>
      <family val="2"/>
      <scheme val="minor"/>
    </font>
    <font>
      <b/>
      <sz val="12"/>
      <color rgb="FF000000"/>
      <name val="Calibri"/>
      <family val="2"/>
    </font>
    <font>
      <b/>
      <sz val="13"/>
      <color theme="0"/>
      <name val="Calibri"/>
      <family val="2"/>
      <scheme val="minor"/>
    </font>
    <font>
      <b/>
      <sz val="12"/>
      <color theme="1"/>
      <name val="Calibri"/>
      <family val="2"/>
      <scheme val="minor"/>
    </font>
    <font>
      <b/>
      <sz val="12"/>
      <color theme="0"/>
      <name val="Calibri"/>
      <family val="2"/>
      <scheme val="minor"/>
    </font>
    <font>
      <sz val="11"/>
      <name val="Calibri"/>
      <family val="2"/>
      <scheme val="minor"/>
    </font>
    <font>
      <b/>
      <sz val="11"/>
      <name val="Calibri"/>
      <family val="2"/>
      <scheme val="minor"/>
    </font>
    <font>
      <sz val="11"/>
      <color rgb="FF000000"/>
      <name val="Calibri"/>
      <family val="2"/>
      <scheme val="minor"/>
    </font>
    <font>
      <sz val="11"/>
      <color rgb="FF000000"/>
      <name val="Calibri"/>
      <family val="2"/>
    </font>
    <font>
      <b/>
      <sz val="13"/>
      <color rgb="FFFFFFFF"/>
      <name val="Calibri"/>
      <family val="2"/>
    </font>
    <font>
      <sz val="11"/>
      <color theme="1"/>
      <name val="Calibri"/>
      <family val="2"/>
      <scheme val="minor"/>
    </font>
    <font>
      <b/>
      <sz val="12"/>
      <color rgb="FF000000"/>
      <name val="Calibri"/>
      <family val="2"/>
    </font>
    <font>
      <sz val="11"/>
      <color theme="1"/>
      <name val="Calibri"/>
      <family val="2"/>
      <scheme val="minor"/>
    </font>
    <font>
      <i/>
      <sz val="11"/>
      <color theme="1"/>
      <name val="Calibri"/>
      <family val="2"/>
      <scheme val="minor"/>
    </font>
    <font>
      <sz val="10"/>
      <color rgb="FF000000"/>
      <name val="Calibri"/>
      <family val="2"/>
    </font>
    <font>
      <b/>
      <sz val="11"/>
      <color rgb="FF000000"/>
      <name val="Calibri"/>
      <family val="2"/>
    </font>
    <font>
      <sz val="10"/>
      <color indexed="64"/>
      <name val="Arial"/>
      <family val="2"/>
    </font>
    <font>
      <b/>
      <sz val="9"/>
      <color theme="1"/>
      <name val="Calibri"/>
      <family val="2"/>
      <scheme val="minor"/>
    </font>
    <font>
      <sz val="11"/>
      <color theme="1"/>
      <name val="Calibri"/>
      <family val="2"/>
    </font>
    <font>
      <sz val="11"/>
      <color rgb="FFFF0000"/>
      <name val="Calibri"/>
      <family val="2"/>
      <scheme val="minor"/>
    </font>
    <font>
      <b/>
      <sz val="11"/>
      <color rgb="FFFF0000"/>
      <name val="Calibri"/>
      <family val="2"/>
      <scheme val="minor"/>
    </font>
    <font>
      <sz val="10"/>
      <name val="Arial"/>
      <family val="2"/>
    </font>
    <font>
      <sz val="10"/>
      <color indexed="8"/>
      <name val="Arial"/>
      <family val="2"/>
    </font>
    <font>
      <sz val="10"/>
      <color rgb="FF000000"/>
      <name val="Tahoma"/>
      <family val="2"/>
    </font>
    <font>
      <b/>
      <sz val="11"/>
      <name val="Calibri"/>
      <family val="2"/>
    </font>
    <font>
      <b/>
      <sz val="11"/>
      <color rgb="FFFFFFFF"/>
      <name val="Calibri"/>
      <family val="2"/>
    </font>
    <font>
      <b/>
      <sz val="16"/>
      <color theme="0"/>
      <name val="Calibri"/>
      <family val="2"/>
      <scheme val="minor"/>
    </font>
    <font>
      <b/>
      <sz val="11"/>
      <color indexed="8"/>
      <name val="Calibri"/>
      <family val="2"/>
      <scheme val="minor"/>
    </font>
    <font>
      <b/>
      <sz val="13"/>
      <color theme="0"/>
      <name val="Calibri"/>
      <family val="2"/>
    </font>
    <font>
      <sz val="11"/>
      <name val="Calibri"/>
      <family val="2"/>
    </font>
    <font>
      <i/>
      <sz val="11"/>
      <name val="Calibri"/>
      <family val="2"/>
      <scheme val="minor"/>
    </font>
    <font>
      <b/>
      <sz val="11"/>
      <color rgb="FF000000"/>
      <name val="Calibri"/>
      <family val="2"/>
      <scheme val="minor"/>
    </font>
    <font>
      <b/>
      <u/>
      <sz val="11"/>
      <color theme="10"/>
      <name val="Calibri"/>
      <family val="2"/>
      <scheme val="minor"/>
    </font>
    <font>
      <sz val="11"/>
      <color indexed="8"/>
      <name val="Calibri"/>
      <family val="2"/>
      <scheme val="minor"/>
    </font>
    <font>
      <sz val="11"/>
      <color theme="0"/>
      <name val="Calibri"/>
      <family val="2"/>
    </font>
    <font>
      <sz val="10"/>
      <color theme="1"/>
      <name val="Calibri"/>
      <family val="2"/>
      <scheme val="minor"/>
    </font>
    <font>
      <i/>
      <sz val="10"/>
      <color theme="1"/>
      <name val="Calibri"/>
      <family val="2"/>
    </font>
    <font>
      <i/>
      <sz val="11"/>
      <color rgb="FF000000"/>
      <name val="Calibri"/>
      <family val="2"/>
      <scheme val="minor"/>
    </font>
    <font>
      <i/>
      <u/>
      <sz val="11"/>
      <color rgb="FF000000"/>
      <name val="Calibri"/>
      <family val="2"/>
      <scheme val="minor"/>
    </font>
    <font>
      <b/>
      <u/>
      <sz val="11"/>
      <color theme="1"/>
      <name val="Calibri"/>
      <family val="2"/>
      <scheme val="minor"/>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249977111117893"/>
        <bgColor indexed="64"/>
      </patternFill>
    </fill>
    <fill>
      <patternFill patternType="solid">
        <fgColor rgb="FF2F75B5"/>
        <bgColor rgb="FF000000"/>
      </patternFill>
    </fill>
    <fill>
      <patternFill patternType="solid">
        <fgColor rgb="FFDDEBF7"/>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4" tint="-0.249977111117893"/>
        <bgColor rgb="FF000000"/>
      </patternFill>
    </fill>
    <fill>
      <patternFill patternType="solid">
        <fgColor rgb="FF2F75B5"/>
        <bgColor indexed="64"/>
      </patternFill>
    </fill>
    <fill>
      <patternFill patternType="solid">
        <fgColor rgb="FF326FB6"/>
        <bgColor indexed="64"/>
      </patternFill>
    </fill>
    <fill>
      <patternFill patternType="solid">
        <fgColor theme="9" tint="0.79998168889431442"/>
        <bgColor theme="4" tint="0.79998168889431442"/>
      </patternFill>
    </fill>
    <fill>
      <patternFill patternType="solid">
        <fgColor theme="9" tint="0.79998168889431442"/>
        <bgColor rgb="FF000000"/>
      </patternFill>
    </fill>
    <fill>
      <patternFill patternType="solid">
        <fgColor rgb="FF0070C0"/>
        <bgColor indexed="64"/>
      </patternFill>
    </fill>
    <fill>
      <patternFill patternType="solid">
        <fgColor rgb="FFE6F5F7"/>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737575"/>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999999"/>
      </left>
      <right/>
      <top/>
      <bottom style="thin">
        <color rgb="FF999999"/>
      </bottom>
      <diagonal/>
    </border>
    <border>
      <left/>
      <right/>
      <top/>
      <bottom style="thin">
        <color rgb="FF999999"/>
      </bottom>
      <diagonal/>
    </border>
    <border>
      <left style="medium">
        <color indexed="64"/>
      </left>
      <right/>
      <top/>
      <bottom/>
      <diagonal/>
    </border>
    <border>
      <left/>
      <right/>
      <top style="thin">
        <color theme="4" tint="0.39997558519241921"/>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thin">
        <color theme="4" tint="0.39997558519241921"/>
      </top>
      <bottom style="medium">
        <color indexed="64"/>
      </bottom>
      <diagonal/>
    </border>
    <border>
      <left style="medium">
        <color indexed="64"/>
      </left>
      <right style="medium">
        <color indexed="64"/>
      </right>
      <top style="thin">
        <color theme="4" tint="0.3999755851924192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0" fontId="22" fillId="0" borderId="0"/>
    <xf numFmtId="44" fontId="1" fillId="0" borderId="0" applyFont="0" applyFill="0" applyBorder="0" applyAlignment="0" applyProtection="0"/>
    <xf numFmtId="0" fontId="13" fillId="0" borderId="0"/>
    <xf numFmtId="0" fontId="27" fillId="0" borderId="0"/>
    <xf numFmtId="0" fontId="28" fillId="0" borderId="0">
      <alignment vertical="top"/>
    </xf>
    <xf numFmtId="41" fontId="1" fillId="0" borderId="0" applyFont="0" applyFill="0" applyBorder="0" applyAlignment="0" applyProtection="0"/>
  </cellStyleXfs>
  <cellXfs count="480">
    <xf numFmtId="0" fontId="0" fillId="0" borderId="0" xfId="0"/>
    <xf numFmtId="0" fontId="0" fillId="3" borderId="0" xfId="0" applyFill="1"/>
    <xf numFmtId="3" fontId="0" fillId="0" borderId="1" xfId="0" applyNumberFormat="1" applyBorder="1"/>
    <xf numFmtId="0" fontId="8" fillId="4" borderId="0" xfId="0" applyFont="1" applyFill="1" applyAlignment="1">
      <alignment horizontal="left"/>
    </xf>
    <xf numFmtId="0" fontId="8" fillId="4" borderId="0" xfId="0" applyFont="1" applyFill="1" applyAlignment="1">
      <alignment vertical="top"/>
    </xf>
    <xf numFmtId="0" fontId="6" fillId="0" borderId="1" xfId="0" applyFont="1" applyBorder="1"/>
    <xf numFmtId="0" fontId="0" fillId="0" borderId="1" xfId="0" applyBorder="1"/>
    <xf numFmtId="165" fontId="0" fillId="0" borderId="1" xfId="1" applyNumberFormat="1" applyFont="1" applyBorder="1"/>
    <xf numFmtId="0" fontId="0" fillId="3" borderId="4" xfId="0" applyFill="1" applyBorder="1"/>
    <xf numFmtId="0" fontId="9" fillId="7" borderId="1" xfId="0" applyFont="1" applyFill="1" applyBorder="1" applyAlignment="1">
      <alignment horizontal="center" vertical="center"/>
    </xf>
    <xf numFmtId="0" fontId="6" fillId="0" borderId="0" xfId="0" applyFont="1"/>
    <xf numFmtId="165" fontId="0" fillId="0" borderId="1" xfId="1" applyNumberFormat="1" applyFont="1" applyBorder="1" applyAlignment="1">
      <alignment horizontal="right"/>
    </xf>
    <xf numFmtId="0" fontId="0" fillId="3" borderId="1" xfId="0" applyFill="1" applyBorder="1"/>
    <xf numFmtId="0" fontId="9" fillId="7" borderId="1" xfId="0" applyFont="1" applyFill="1" applyBorder="1" applyAlignment="1">
      <alignment horizontal="left"/>
    </xf>
    <xf numFmtId="165" fontId="0" fillId="3" borderId="1" xfId="1" applyNumberFormat="1" applyFont="1" applyFill="1" applyBorder="1"/>
    <xf numFmtId="0" fontId="3" fillId="0" borderId="1" xfId="0" applyFont="1" applyBorder="1"/>
    <xf numFmtId="165" fontId="6" fillId="0" borderId="1" xfId="1" applyNumberFormat="1" applyFont="1" applyBorder="1" applyAlignment="1">
      <alignment horizontal="center" vertical="center"/>
    </xf>
    <xf numFmtId="14" fontId="3" fillId="7" borderId="1" xfId="0" applyNumberFormat="1" applyFont="1" applyFill="1" applyBorder="1"/>
    <xf numFmtId="0" fontId="3" fillId="3" borderId="0" xfId="0" applyFont="1" applyFill="1"/>
    <xf numFmtId="165" fontId="13" fillId="3" borderId="1" xfId="1" applyNumberFormat="1" applyFont="1" applyFill="1" applyBorder="1"/>
    <xf numFmtId="9" fontId="0" fillId="0" borderId="1" xfId="2" applyFont="1" applyBorder="1"/>
    <xf numFmtId="165" fontId="11" fillId="3" borderId="1" xfId="1" applyNumberFormat="1" applyFont="1" applyFill="1" applyBorder="1"/>
    <xf numFmtId="0" fontId="14" fillId="0" borderId="1" xfId="0" applyFont="1" applyBorder="1" applyAlignment="1">
      <alignment vertical="center"/>
    </xf>
    <xf numFmtId="9" fontId="0" fillId="3" borderId="0" xfId="2" applyFont="1" applyFill="1"/>
    <xf numFmtId="0" fontId="16" fillId="3" borderId="0" xfId="0" applyFont="1" applyFill="1"/>
    <xf numFmtId="0" fontId="17" fillId="6" borderId="1" xfId="0" applyFont="1" applyFill="1" applyBorder="1"/>
    <xf numFmtId="3" fontId="18" fillId="0" borderId="1" xfId="0" applyNumberFormat="1" applyFont="1" applyBorder="1"/>
    <xf numFmtId="165" fontId="0" fillId="3" borderId="0" xfId="1" applyNumberFormat="1" applyFont="1" applyFill="1"/>
    <xf numFmtId="3" fontId="0" fillId="0" borderId="0" xfId="0" applyNumberFormat="1"/>
    <xf numFmtId="3" fontId="0" fillId="0" borderId="5" xfId="0" applyNumberFormat="1" applyBorder="1"/>
    <xf numFmtId="165" fontId="19" fillId="3" borderId="0" xfId="1" applyNumberFormat="1" applyFont="1" applyFill="1"/>
    <xf numFmtId="0" fontId="6" fillId="0" borderId="1" xfId="0" applyFont="1" applyBorder="1" applyAlignment="1">
      <alignment horizontal="center"/>
    </xf>
    <xf numFmtId="0" fontId="7" fillId="6" borderId="8" xfId="0" applyFont="1" applyFill="1" applyBorder="1"/>
    <xf numFmtId="165" fontId="0" fillId="0" borderId="0" xfId="0" applyNumberFormat="1"/>
    <xf numFmtId="0" fontId="6" fillId="0" borderId="5" xfId="0" applyFont="1" applyBorder="1"/>
    <xf numFmtId="165" fontId="0" fillId="0" borderId="5" xfId="1" applyNumberFormat="1" applyFont="1" applyBorder="1"/>
    <xf numFmtId="0" fontId="9" fillId="7" borderId="8" xfId="0" applyFont="1" applyFill="1" applyBorder="1"/>
    <xf numFmtId="165" fontId="0" fillId="0" borderId="5" xfId="1" applyNumberFormat="1" applyFont="1" applyBorder="1" applyAlignment="1">
      <alignment horizontal="right"/>
    </xf>
    <xf numFmtId="165" fontId="0" fillId="0" borderId="8" xfId="1" applyNumberFormat="1" applyFont="1" applyBorder="1" applyAlignment="1">
      <alignment horizontal="left"/>
    </xf>
    <xf numFmtId="165" fontId="0" fillId="0" borderId="8" xfId="1" applyNumberFormat="1" applyFont="1" applyBorder="1"/>
    <xf numFmtId="165" fontId="6" fillId="0" borderId="1" xfId="1" applyNumberFormat="1" applyFont="1" applyBorder="1" applyAlignment="1">
      <alignment horizontal="center"/>
    </xf>
    <xf numFmtId="165" fontId="6" fillId="0" borderId="1" xfId="1" applyNumberFormat="1" applyFont="1" applyBorder="1" applyAlignment="1">
      <alignment horizontal="left" vertical="center"/>
    </xf>
    <xf numFmtId="0" fontId="7" fillId="6" borderId="9" xfId="0" applyFont="1" applyFill="1" applyBorder="1"/>
    <xf numFmtId="0" fontId="8" fillId="4" borderId="10" xfId="0" applyFont="1" applyFill="1" applyBorder="1" applyAlignment="1">
      <alignment horizontal="left"/>
    </xf>
    <xf numFmtId="0" fontId="8" fillId="4" borderId="13" xfId="0" applyFont="1" applyFill="1" applyBorder="1" applyAlignment="1">
      <alignment horizontal="left"/>
    </xf>
    <xf numFmtId="0" fontId="0" fillId="0" borderId="13" xfId="0" applyBorder="1"/>
    <xf numFmtId="0" fontId="0" fillId="0" borderId="15" xfId="0" applyBorder="1"/>
    <xf numFmtId="0" fontId="7" fillId="6" borderId="16" xfId="0" applyFont="1" applyFill="1" applyBorder="1"/>
    <xf numFmtId="0" fontId="7" fillId="6" borderId="17" xfId="0" applyFont="1" applyFill="1" applyBorder="1"/>
    <xf numFmtId="165" fontId="0" fillId="0" borderId="16" xfId="1" applyNumberFormat="1" applyFont="1" applyBorder="1" applyAlignment="1">
      <alignment horizontal="left"/>
    </xf>
    <xf numFmtId="165" fontId="0" fillId="0" borderId="17" xfId="1" applyNumberFormat="1" applyFont="1" applyBorder="1"/>
    <xf numFmtId="0" fontId="9" fillId="7" borderId="17" xfId="0" applyFont="1" applyFill="1" applyBorder="1"/>
    <xf numFmtId="165" fontId="0" fillId="0" borderId="15" xfId="0" applyNumberFormat="1" applyBorder="1"/>
    <xf numFmtId="3" fontId="0" fillId="0" borderId="15" xfId="0" applyNumberFormat="1" applyBorder="1"/>
    <xf numFmtId="0" fontId="7" fillId="6" borderId="18" xfId="0" applyFont="1" applyFill="1" applyBorder="1"/>
    <xf numFmtId="0" fontId="0" fillId="0" borderId="19" xfId="0" applyBorder="1"/>
    <xf numFmtId="0" fontId="0" fillId="0" borderId="6" xfId="0" applyBorder="1"/>
    <xf numFmtId="0" fontId="0" fillId="0" borderId="14" xfId="0" applyBorder="1"/>
    <xf numFmtId="165" fontId="0" fillId="0" borderId="14" xfId="0" applyNumberFormat="1" applyBorder="1"/>
    <xf numFmtId="0" fontId="14" fillId="0" borderId="1" xfId="0" applyFont="1" applyBorder="1" applyAlignment="1">
      <alignment vertical="top" wrapText="1" readingOrder="1"/>
    </xf>
    <xf numFmtId="0" fontId="21" fillId="0" borderId="1" xfId="0" applyFont="1" applyBorder="1" applyAlignment="1">
      <alignment horizontal="left" vertical="top" wrapText="1" readingOrder="1"/>
    </xf>
    <xf numFmtId="165" fontId="0" fillId="3" borderId="1" xfId="1" applyNumberFormat="1" applyFont="1" applyFill="1" applyBorder="1" applyAlignment="1">
      <alignment horizontal="right"/>
    </xf>
    <xf numFmtId="0" fontId="0" fillId="3" borderId="0" xfId="0" applyFill="1" applyAlignment="1">
      <alignment horizontal="right"/>
    </xf>
    <xf numFmtId="0" fontId="21" fillId="0" borderId="1" xfId="0" applyFont="1" applyBorder="1" applyAlignment="1">
      <alignment vertical="top" wrapText="1" readingOrder="1"/>
    </xf>
    <xf numFmtId="165" fontId="3" fillId="0" borderId="1" xfId="1" applyNumberFormat="1" applyFont="1" applyBorder="1" applyAlignment="1">
      <alignment horizontal="right"/>
    </xf>
    <xf numFmtId="166" fontId="14" fillId="0" borderId="1" xfId="0" applyNumberFormat="1" applyFont="1" applyBorder="1" applyAlignment="1">
      <alignment vertical="top" wrapText="1" readingOrder="1"/>
    </xf>
    <xf numFmtId="0" fontId="21" fillId="0" borderId="1" xfId="0" applyFont="1" applyBorder="1" applyAlignment="1">
      <alignment horizontal="center" vertical="top" wrapText="1" readingOrder="1"/>
    </xf>
    <xf numFmtId="0" fontId="21" fillId="0" borderId="0" xfId="0" applyFont="1" applyAlignment="1">
      <alignment vertical="top" wrapText="1" readingOrder="1"/>
    </xf>
    <xf numFmtId="166" fontId="21" fillId="0" borderId="0" xfId="0" applyNumberFormat="1" applyFont="1" applyAlignment="1">
      <alignment horizontal="center" vertical="top" wrapText="1" readingOrder="1"/>
    </xf>
    <xf numFmtId="0" fontId="21" fillId="0" borderId="1" xfId="0" applyFont="1" applyBorder="1" applyAlignment="1">
      <alignment horizontal="right" vertical="top" wrapText="1" readingOrder="1"/>
    </xf>
    <xf numFmtId="166" fontId="21" fillId="0" borderId="0" xfId="0" applyNumberFormat="1" applyFont="1" applyAlignment="1">
      <alignment vertical="top" wrapText="1" readingOrder="1"/>
    </xf>
    <xf numFmtId="0" fontId="14" fillId="0" borderId="1" xfId="0" applyFont="1" applyBorder="1" applyAlignment="1">
      <alignment horizontal="left" vertical="top" wrapText="1" readingOrder="1"/>
    </xf>
    <xf numFmtId="0" fontId="21" fillId="0" borderId="0" xfId="0" applyFont="1" applyAlignment="1">
      <alignment horizontal="left" vertical="top" wrapText="1" readingOrder="1"/>
    </xf>
    <xf numFmtId="0" fontId="0" fillId="0" borderId="0" xfId="0" applyAlignment="1">
      <alignment horizontal="right"/>
    </xf>
    <xf numFmtId="0" fontId="0" fillId="9" borderId="1" xfId="0" applyFill="1" applyBorder="1"/>
    <xf numFmtId="3" fontId="23" fillId="0" borderId="1" xfId="0" applyNumberFormat="1" applyFont="1" applyBorder="1"/>
    <xf numFmtId="0" fontId="3" fillId="0" borderId="0" xfId="0" applyFont="1"/>
    <xf numFmtId="164" fontId="3" fillId="0" borderId="0" xfId="0" applyNumberFormat="1" applyFont="1" applyAlignment="1">
      <alignment horizontal="right"/>
    </xf>
    <xf numFmtId="44" fontId="0" fillId="0" borderId="0" xfId="6" applyFont="1"/>
    <xf numFmtId="166" fontId="14" fillId="0" borderId="1" xfId="0" applyNumberFormat="1" applyFont="1" applyBorder="1" applyAlignment="1">
      <alignment horizontal="right" vertical="top" wrapText="1" readingOrder="1"/>
    </xf>
    <xf numFmtId="165" fontId="3" fillId="8" borderId="1" xfId="0" applyNumberFormat="1" applyFont="1" applyFill="1" applyBorder="1"/>
    <xf numFmtId="166" fontId="20" fillId="0" borderId="1" xfId="0" applyNumberFormat="1" applyFont="1" applyBorder="1" applyAlignment="1">
      <alignment horizontal="center" vertical="top" wrapText="1" readingOrder="1"/>
    </xf>
    <xf numFmtId="166" fontId="20" fillId="0" borderId="1" xfId="0" applyNumberFormat="1" applyFont="1" applyBorder="1" applyAlignment="1">
      <alignment horizontal="right" vertical="top" wrapText="1" readingOrder="1"/>
    </xf>
    <xf numFmtId="0" fontId="0" fillId="0" borderId="0" xfId="0" applyBorder="1"/>
    <xf numFmtId="0" fontId="0" fillId="0" borderId="0" xfId="0" applyFill="1"/>
    <xf numFmtId="0" fontId="0" fillId="3" borderId="0" xfId="0" applyFont="1" applyFill="1" applyBorder="1"/>
    <xf numFmtId="166" fontId="14" fillId="3" borderId="1" xfId="0" applyNumberFormat="1" applyFont="1" applyFill="1" applyBorder="1" applyAlignment="1">
      <alignment horizontal="right" vertical="top" wrapText="1" readingOrder="1"/>
    </xf>
    <xf numFmtId="0" fontId="26" fillId="0" borderId="0" xfId="0" applyFont="1"/>
    <xf numFmtId="0" fontId="0" fillId="3" borderId="1" xfId="0" applyFill="1" applyBorder="1"/>
    <xf numFmtId="0" fontId="0" fillId="0" borderId="0" xfId="0"/>
    <xf numFmtId="0" fontId="0" fillId="3" borderId="0" xfId="0" applyFill="1"/>
    <xf numFmtId="0" fontId="0" fillId="0" borderId="1" xfId="0" applyBorder="1"/>
    <xf numFmtId="165" fontId="0" fillId="0" borderId="1" xfId="1" applyNumberFormat="1" applyFont="1" applyFill="1" applyBorder="1"/>
    <xf numFmtId="9" fontId="0" fillId="3" borderId="1" xfId="2" applyFont="1" applyFill="1" applyBorder="1"/>
    <xf numFmtId="165" fontId="0" fillId="8" borderId="1" xfId="1" applyNumberFormat="1" applyFont="1" applyFill="1" applyBorder="1" applyAlignment="1"/>
    <xf numFmtId="0" fontId="0" fillId="0" borderId="0" xfId="0"/>
    <xf numFmtId="0" fontId="3" fillId="0" borderId="0" xfId="0" applyFont="1" applyFill="1" applyBorder="1" applyAlignment="1">
      <alignment horizontal="right"/>
    </xf>
    <xf numFmtId="165" fontId="3" fillId="0" borderId="0" xfId="0" applyNumberFormat="1" applyFont="1" applyFill="1" applyBorder="1"/>
    <xf numFmtId="0" fontId="6" fillId="0" borderId="0" xfId="0" applyFont="1" applyFill="1" applyBorder="1"/>
    <xf numFmtId="3" fontId="6" fillId="0" borderId="0" xfId="0" applyNumberFormat="1" applyFont="1" applyFill="1" applyBorder="1"/>
    <xf numFmtId="0" fontId="3" fillId="7" borderId="1" xfId="0" applyFont="1" applyFill="1" applyBorder="1"/>
    <xf numFmtId="0" fontId="3" fillId="7" borderId="1" xfId="0" applyFont="1" applyFill="1" applyBorder="1" applyAlignment="1">
      <alignment horizontal="right"/>
    </xf>
    <xf numFmtId="0" fontId="3" fillId="8" borderId="1" xfId="0" applyFont="1" applyFill="1" applyBorder="1"/>
    <xf numFmtId="41" fontId="0" fillId="3" borderId="1" xfId="10" applyFont="1" applyFill="1" applyBorder="1"/>
    <xf numFmtId="0" fontId="0" fillId="0" borderId="1" xfId="0" applyFont="1" applyBorder="1"/>
    <xf numFmtId="0" fontId="0" fillId="0" borderId="1" xfId="0" applyFont="1" applyFill="1" applyBorder="1"/>
    <xf numFmtId="0" fontId="0" fillId="0" borderId="1" xfId="0" applyBorder="1" applyAlignment="1">
      <alignment horizontal="left"/>
    </xf>
    <xf numFmtId="165" fontId="0" fillId="0" borderId="1" xfId="0" applyNumberFormat="1" applyBorder="1"/>
    <xf numFmtId="165" fontId="0" fillId="0" borderId="1" xfId="0" applyNumberFormat="1" applyFont="1" applyFill="1" applyBorder="1"/>
    <xf numFmtId="0" fontId="3" fillId="15" borderId="1" xfId="0" applyFont="1" applyFill="1" applyBorder="1" applyAlignment="1">
      <alignment horizontal="left"/>
    </xf>
    <xf numFmtId="165" fontId="3" fillId="15" borderId="1" xfId="0" applyNumberFormat="1" applyFont="1" applyFill="1" applyBorder="1"/>
    <xf numFmtId="0" fontId="3" fillId="7" borderId="1" xfId="0" applyFont="1" applyFill="1" applyBorder="1" applyAlignment="1">
      <alignment horizontal="right" vertical="center"/>
    </xf>
    <xf numFmtId="0" fontId="0" fillId="0" borderId="0" xfId="0"/>
    <xf numFmtId="41" fontId="0" fillId="0" borderId="1" xfId="10" applyFont="1" applyBorder="1"/>
    <xf numFmtId="3" fontId="3" fillId="8" borderId="1" xfId="0" applyNumberFormat="1" applyFont="1" applyFill="1" applyBorder="1" applyAlignment="1">
      <alignment horizontal="right"/>
    </xf>
    <xf numFmtId="0" fontId="21" fillId="8" borderId="1" xfId="0" applyFont="1" applyFill="1" applyBorder="1" applyAlignment="1">
      <alignment vertical="top" wrapText="1" readingOrder="1"/>
    </xf>
    <xf numFmtId="3" fontId="3" fillId="8" borderId="1" xfId="0" applyNumberFormat="1" applyFont="1" applyFill="1" applyBorder="1"/>
    <xf numFmtId="165" fontId="3" fillId="8" borderId="1" xfId="1" applyNumberFormat="1" applyFont="1" applyFill="1" applyBorder="1"/>
    <xf numFmtId="165" fontId="24" fillId="0" borderId="1" xfId="0" applyNumberFormat="1" applyFont="1" applyFill="1" applyBorder="1" applyAlignment="1">
      <alignment horizontal="right"/>
    </xf>
    <xf numFmtId="165" fontId="3" fillId="8" borderId="1" xfId="0" applyNumberFormat="1" applyFont="1" applyFill="1" applyBorder="1" applyAlignment="1">
      <alignment horizontal="right"/>
    </xf>
    <xf numFmtId="165" fontId="3" fillId="8" borderId="1" xfId="1" applyNumberFormat="1" applyFont="1" applyFill="1" applyBorder="1" applyAlignment="1">
      <alignment horizontal="right"/>
    </xf>
    <xf numFmtId="0" fontId="22" fillId="0" borderId="0" xfId="5"/>
    <xf numFmtId="0" fontId="0" fillId="0" borderId="0" xfId="0" applyFill="1" applyBorder="1"/>
    <xf numFmtId="0" fontId="19" fillId="0" borderId="0" xfId="0" applyFont="1"/>
    <xf numFmtId="0" fontId="0" fillId="0" borderId="0" xfId="0" applyFont="1"/>
    <xf numFmtId="165" fontId="23" fillId="0" borderId="0" xfId="1" applyNumberFormat="1" applyFont="1" applyFill="1" applyBorder="1"/>
    <xf numFmtId="0" fontId="8" fillId="0" borderId="0" xfId="0" applyFont="1" applyFill="1" applyAlignment="1"/>
    <xf numFmtId="0" fontId="12" fillId="8" borderId="1" xfId="3" applyFont="1" applyFill="1" applyBorder="1"/>
    <xf numFmtId="165" fontId="23" fillId="0" borderId="23" xfId="1" applyNumberFormat="1" applyFont="1" applyBorder="1"/>
    <xf numFmtId="165" fontId="23" fillId="0" borderId="24" xfId="1" applyNumberFormat="1" applyFont="1" applyBorder="1"/>
    <xf numFmtId="3" fontId="0" fillId="0" borderId="1" xfId="0" applyNumberFormat="1" applyFont="1" applyBorder="1"/>
    <xf numFmtId="165" fontId="3" fillId="7" borderId="1" xfId="1" applyNumberFormat="1" applyFont="1" applyFill="1" applyBorder="1" applyAlignment="1">
      <alignment horizontal="right"/>
    </xf>
    <xf numFmtId="0" fontId="0" fillId="3" borderId="0" xfId="0" applyFont="1" applyFill="1"/>
    <xf numFmtId="0" fontId="0" fillId="0" borderId="0" xfId="0" applyFont="1" applyBorder="1"/>
    <xf numFmtId="0" fontId="0" fillId="14" borderId="0" xfId="0" applyFill="1"/>
    <xf numFmtId="41" fontId="3" fillId="15" borderId="1" xfId="10" applyFont="1" applyFill="1" applyBorder="1"/>
    <xf numFmtId="0" fontId="0" fillId="0" borderId="0" xfId="0"/>
    <xf numFmtId="166" fontId="3" fillId="8" borderId="1" xfId="0" applyNumberFormat="1" applyFont="1" applyFill="1" applyBorder="1"/>
    <xf numFmtId="166" fontId="0" fillId="3" borderId="1" xfId="0" applyNumberFormat="1" applyFont="1" applyFill="1" applyBorder="1"/>
    <xf numFmtId="14" fontId="14" fillId="0" borderId="1" xfId="0" applyNumberFormat="1" applyFont="1" applyBorder="1" applyAlignment="1">
      <alignment horizontal="left"/>
    </xf>
    <xf numFmtId="165" fontId="3" fillId="15" borderId="1" xfId="1" applyNumberFormat="1" applyFont="1" applyFill="1" applyBorder="1"/>
    <xf numFmtId="0" fontId="26" fillId="0" borderId="0" xfId="0" applyFont="1" applyAlignment="1">
      <alignment vertical="center"/>
    </xf>
    <xf numFmtId="41" fontId="3" fillId="8" borderId="1" xfId="10" applyFont="1" applyFill="1" applyBorder="1"/>
    <xf numFmtId="0" fontId="0" fillId="0" borderId="0" xfId="0"/>
    <xf numFmtId="0" fontId="0" fillId="0" borderId="1" xfId="0" applyBorder="1" applyAlignment="1">
      <alignment horizontal="right"/>
    </xf>
    <xf numFmtId="166" fontId="14" fillId="0" borderId="1" xfId="0" applyNumberFormat="1" applyFont="1" applyBorder="1" applyAlignment="1">
      <alignment vertical="center" wrapText="1" readingOrder="1"/>
    </xf>
    <xf numFmtId="0" fontId="11" fillId="0" borderId="1" xfId="0" applyFont="1" applyBorder="1"/>
    <xf numFmtId="0" fontId="12" fillId="7" borderId="1" xfId="0" applyFont="1" applyFill="1" applyBorder="1"/>
    <xf numFmtId="0" fontId="12" fillId="7" borderId="1" xfId="0" applyFont="1" applyFill="1" applyBorder="1" applyAlignment="1">
      <alignment horizontal="right"/>
    </xf>
    <xf numFmtId="0" fontId="30" fillId="6" borderId="1" xfId="0" applyFont="1" applyFill="1" applyBorder="1" applyAlignment="1">
      <alignment wrapText="1"/>
    </xf>
    <xf numFmtId="9" fontId="14" fillId="0" borderId="1" xfId="2" applyFont="1" applyFill="1" applyBorder="1"/>
    <xf numFmtId="0" fontId="30" fillId="16" borderId="1" xfId="0" applyFont="1" applyFill="1" applyBorder="1"/>
    <xf numFmtId="3" fontId="21" fillId="8" borderId="1" xfId="0" applyNumberFormat="1" applyFont="1" applyFill="1" applyBorder="1"/>
    <xf numFmtId="9" fontId="21" fillId="8" borderId="1" xfId="0" applyNumberFormat="1" applyFont="1" applyFill="1" applyBorder="1"/>
    <xf numFmtId="41" fontId="14" fillId="0" borderId="1" xfId="10" applyFont="1" applyBorder="1" applyAlignment="1">
      <alignment horizontal="right" vertical="center"/>
    </xf>
    <xf numFmtId="3" fontId="24" fillId="0" borderId="1" xfId="0" applyNumberFormat="1" applyFont="1" applyBorder="1" applyAlignment="1">
      <alignment horizontal="right" vertical="center" wrapText="1"/>
    </xf>
    <xf numFmtId="0" fontId="31" fillId="13" borderId="8" xfId="0" applyFont="1" applyFill="1" applyBorder="1" applyAlignment="1">
      <alignment horizontal="center" vertical="center" wrapText="1"/>
    </xf>
    <xf numFmtId="0" fontId="31" fillId="13" borderId="20" xfId="0" applyFont="1" applyFill="1" applyBorder="1" applyAlignment="1">
      <alignment horizontal="center" vertical="center" wrapText="1"/>
    </xf>
    <xf numFmtId="0" fontId="14" fillId="0" borderId="21" xfId="0" applyFont="1" applyBorder="1" applyAlignment="1">
      <alignment vertical="center"/>
    </xf>
    <xf numFmtId="3" fontId="14" fillId="0" borderId="22" xfId="0" applyNumberFormat="1" applyFont="1" applyBorder="1" applyAlignment="1">
      <alignment vertical="center"/>
    </xf>
    <xf numFmtId="9" fontId="3" fillId="8" borderId="1" xfId="2" applyFont="1" applyFill="1" applyBorder="1"/>
    <xf numFmtId="0" fontId="0" fillId="0" borderId="0" xfId="0"/>
    <xf numFmtId="165" fontId="0" fillId="0" borderId="1" xfId="1" applyNumberFormat="1" applyFont="1" applyBorder="1"/>
    <xf numFmtId="0" fontId="25" fillId="0" borderId="0" xfId="0" applyFont="1"/>
    <xf numFmtId="0" fontId="3" fillId="10" borderId="1" xfId="0" applyFont="1" applyFill="1" applyBorder="1"/>
    <xf numFmtId="0" fontId="3" fillId="10" borderId="1" xfId="0" applyFont="1" applyFill="1" applyBorder="1" applyAlignment="1">
      <alignment horizontal="right"/>
    </xf>
    <xf numFmtId="0" fontId="0" fillId="0" borderId="1" xfId="0" applyBorder="1" applyAlignment="1">
      <alignment horizontal="left"/>
    </xf>
    <xf numFmtId="0" fontId="0" fillId="0" borderId="0" xfId="0"/>
    <xf numFmtId="9" fontId="0" fillId="0" borderId="0" xfId="2" applyFont="1"/>
    <xf numFmtId="3" fontId="12" fillId="8" borderId="1" xfId="3" applyNumberFormat="1" applyFont="1" applyFill="1" applyBorder="1"/>
    <xf numFmtId="165" fontId="0" fillId="0" borderId="1" xfId="1" applyNumberFormat="1" applyFont="1" applyFill="1" applyBorder="1" applyAlignment="1">
      <alignment horizontal="right"/>
    </xf>
    <xf numFmtId="0" fontId="0" fillId="0" borderId="0" xfId="0"/>
    <xf numFmtId="0" fontId="0" fillId="0" borderId="0" xfId="0"/>
    <xf numFmtId="0" fontId="19" fillId="0" borderId="0" xfId="0" applyFont="1"/>
    <xf numFmtId="0" fontId="0" fillId="0" borderId="0" xfId="0"/>
    <xf numFmtId="0" fontId="19" fillId="0" borderId="0" xfId="0" applyFont="1" applyFill="1"/>
    <xf numFmtId="41" fontId="0" fillId="0" borderId="1" xfId="10" applyFont="1" applyFill="1" applyBorder="1"/>
    <xf numFmtId="9" fontId="3" fillId="8" borderId="1" xfId="0" applyNumberFormat="1" applyFont="1" applyFill="1" applyBorder="1"/>
    <xf numFmtId="8" fontId="29" fillId="0" borderId="1" xfId="0" applyNumberFormat="1" applyFont="1" applyBorder="1"/>
    <xf numFmtId="0" fontId="0" fillId="0" borderId="0" xfId="0" applyAlignment="1"/>
    <xf numFmtId="0" fontId="3" fillId="0" borderId="0" xfId="0" applyFont="1" applyBorder="1"/>
    <xf numFmtId="0" fontId="0" fillId="0" borderId="0" xfId="0" applyBorder="1" applyAlignment="1"/>
    <xf numFmtId="0" fontId="0" fillId="0" borderId="0" xfId="0"/>
    <xf numFmtId="0" fontId="33" fillId="8" borderId="1" xfId="8" applyFont="1" applyFill="1" applyBorder="1" applyAlignment="1" applyProtection="1">
      <alignment horizontal="right" vertical="center" wrapText="1" readingOrder="1"/>
      <protection locked="0"/>
    </xf>
    <xf numFmtId="44" fontId="0" fillId="0" borderId="0" xfId="6" applyFont="1" applyFill="1" applyBorder="1"/>
    <xf numFmtId="41" fontId="0" fillId="3" borderId="3" xfId="10" applyFont="1" applyFill="1" applyBorder="1"/>
    <xf numFmtId="165" fontId="11" fillId="0" borderId="1" xfId="1" applyNumberFormat="1" applyFont="1" applyFill="1" applyBorder="1"/>
    <xf numFmtId="3" fontId="3" fillId="7" borderId="3" xfId="0" applyNumberFormat="1" applyFont="1" applyFill="1" applyBorder="1" applyAlignment="1">
      <alignment horizontal="right"/>
    </xf>
    <xf numFmtId="9" fontId="3" fillId="7" borderId="1" xfId="2" applyFont="1" applyFill="1" applyBorder="1" applyAlignment="1">
      <alignment horizontal="right"/>
    </xf>
    <xf numFmtId="41" fontId="3" fillId="8" borderId="1" xfId="0" applyNumberFormat="1" applyFont="1" applyFill="1" applyBorder="1"/>
    <xf numFmtId="0" fontId="0" fillId="0" borderId="1" xfId="0" applyFont="1" applyBorder="1" applyAlignment="1">
      <alignment horizontal="right"/>
    </xf>
    <xf numFmtId="0" fontId="3" fillId="8" borderId="1" xfId="0" applyFont="1" applyFill="1" applyBorder="1" applyAlignment="1">
      <alignment horizontal="right"/>
    </xf>
    <xf numFmtId="165" fontId="3" fillId="8" borderId="1" xfId="1" applyNumberFormat="1" applyFont="1" applyFill="1" applyBorder="1" applyAlignment="1"/>
    <xf numFmtId="0" fontId="12" fillId="8" borderId="1" xfId="0" applyFont="1" applyFill="1" applyBorder="1" applyAlignment="1">
      <alignment horizontal="right"/>
    </xf>
    <xf numFmtId="165" fontId="35" fillId="0" borderId="1" xfId="1" applyNumberFormat="1" applyFont="1" applyFill="1" applyBorder="1" applyAlignment="1">
      <alignment horizontal="right" wrapText="1"/>
    </xf>
    <xf numFmtId="3" fontId="0" fillId="0" borderId="1" xfId="0" applyNumberFormat="1" applyFont="1" applyBorder="1" applyAlignment="1">
      <alignment horizontal="right"/>
    </xf>
    <xf numFmtId="0" fontId="3" fillId="7" borderId="1" xfId="0" applyFont="1" applyFill="1" applyBorder="1" applyAlignment="1">
      <alignment horizontal="center" wrapText="1"/>
    </xf>
    <xf numFmtId="0" fontId="0" fillId="0" borderId="0" xfId="0"/>
    <xf numFmtId="0" fontId="30" fillId="18" borderId="1" xfId="0" applyFont="1" applyFill="1" applyBorder="1" applyAlignment="1">
      <alignment horizontal="center" vertical="center" wrapText="1"/>
    </xf>
    <xf numFmtId="0" fontId="30" fillId="18" borderId="1" xfId="0" applyFont="1" applyFill="1" applyBorder="1" applyAlignment="1">
      <alignment horizontal="center" vertical="center"/>
    </xf>
    <xf numFmtId="0" fontId="12" fillId="18" borderId="1" xfId="0" applyFont="1" applyFill="1" applyBorder="1" applyAlignment="1">
      <alignment horizontal="center" vertical="center"/>
    </xf>
    <xf numFmtId="3" fontId="3" fillId="0" borderId="1" xfId="0" applyNumberFormat="1" applyFont="1" applyBorder="1"/>
    <xf numFmtId="0" fontId="0" fillId="7" borderId="1" xfId="0" applyFill="1" applyBorder="1"/>
    <xf numFmtId="165" fontId="1" fillId="0" borderId="1" xfId="1" applyNumberFormat="1" applyFont="1" applyBorder="1"/>
    <xf numFmtId="9" fontId="1" fillId="0" borderId="1" xfId="2" applyFont="1" applyBorder="1"/>
    <xf numFmtId="0" fontId="19" fillId="0" borderId="0" xfId="0" applyFont="1"/>
    <xf numFmtId="0" fontId="0" fillId="0" borderId="0" xfId="0"/>
    <xf numFmtId="9" fontId="3" fillId="7" borderId="1" xfId="2" applyFont="1" applyFill="1" applyBorder="1" applyAlignment="1">
      <alignment horizontal="right" vertical="center" wrapText="1"/>
    </xf>
    <xf numFmtId="0" fontId="3" fillId="7" borderId="1" xfId="0" applyFont="1" applyFill="1" applyBorder="1" applyAlignment="1">
      <alignment horizontal="right" vertical="center" wrapText="1"/>
    </xf>
    <xf numFmtId="0" fontId="3" fillId="7" borderId="1" xfId="0" applyFont="1" applyFill="1" applyBorder="1" applyAlignment="1">
      <alignment horizontal="center" vertical="center"/>
    </xf>
    <xf numFmtId="3" fontId="3" fillId="8" borderId="1" xfId="0" applyNumberFormat="1" applyFont="1" applyFill="1" applyBorder="1" applyAlignment="1"/>
    <xf numFmtId="0" fontId="0" fillId="3" borderId="1" xfId="0" applyFont="1" applyFill="1" applyBorder="1"/>
    <xf numFmtId="0" fontId="3" fillId="7" borderId="1" xfId="0" applyFont="1" applyFill="1" applyBorder="1" applyAlignment="1">
      <alignment horizontal="right" wrapText="1"/>
    </xf>
    <xf numFmtId="3" fontId="21" fillId="0" borderId="1" xfId="0" applyNumberFormat="1" applyFont="1" applyFill="1" applyBorder="1" applyAlignment="1">
      <alignment vertical="center"/>
    </xf>
    <xf numFmtId="9" fontId="21" fillId="0" borderId="1" xfId="0" applyNumberFormat="1" applyFont="1" applyFill="1" applyBorder="1" applyAlignment="1">
      <alignment horizontal="right" vertical="center"/>
    </xf>
    <xf numFmtId="0" fontId="19" fillId="0" borderId="0" xfId="0" applyFont="1"/>
    <xf numFmtId="0" fontId="0" fillId="0" borderId="0" xfId="0"/>
    <xf numFmtId="10" fontId="0" fillId="0" borderId="1" xfId="2" applyNumberFormat="1" applyFont="1" applyBorder="1"/>
    <xf numFmtId="0" fontId="4" fillId="14" borderId="0" xfId="0" applyFont="1" applyFill="1"/>
    <xf numFmtId="0" fontId="8" fillId="14" borderId="0" xfId="0" applyFont="1" applyFill="1" applyAlignment="1">
      <alignment horizontal="left"/>
    </xf>
    <xf numFmtId="0" fontId="37" fillId="7" borderId="1" xfId="0" applyFont="1" applyFill="1" applyBorder="1" applyAlignment="1">
      <alignment vertical="center"/>
    </xf>
    <xf numFmtId="0" fontId="37" fillId="3" borderId="1" xfId="0" applyFont="1" applyFill="1" applyBorder="1" applyAlignment="1">
      <alignment vertical="center"/>
    </xf>
    <xf numFmtId="10" fontId="13" fillId="3" borderId="1" xfId="0" applyNumberFormat="1" applyFont="1" applyFill="1" applyBorder="1" applyAlignment="1">
      <alignment horizontal="right" vertical="center"/>
    </xf>
    <xf numFmtId="0" fontId="26" fillId="3" borderId="0" xfId="0" applyFont="1" applyFill="1"/>
    <xf numFmtId="10" fontId="13" fillId="3" borderId="0" xfId="0" applyNumberFormat="1" applyFont="1" applyFill="1" applyBorder="1" applyAlignment="1">
      <alignment horizontal="right" vertical="center"/>
    </xf>
    <xf numFmtId="0" fontId="3" fillId="0" borderId="0" xfId="0" applyFont="1" applyFill="1" applyBorder="1"/>
    <xf numFmtId="0" fontId="36" fillId="0" borderId="0" xfId="0" applyFont="1" applyFill="1"/>
    <xf numFmtId="0" fontId="11" fillId="0" borderId="0" xfId="0" applyFont="1" applyFill="1"/>
    <xf numFmtId="164" fontId="12" fillId="8" borderId="1" xfId="0" applyNumberFormat="1" applyFont="1" applyFill="1" applyBorder="1"/>
    <xf numFmtId="0" fontId="3" fillId="0" borderId="26" xfId="0" applyFont="1" applyFill="1" applyBorder="1"/>
    <xf numFmtId="167" fontId="0" fillId="22" borderId="1" xfId="6" applyNumberFormat="1" applyFont="1" applyFill="1" applyBorder="1"/>
    <xf numFmtId="0" fontId="3" fillId="21" borderId="1" xfId="0" applyFont="1" applyFill="1" applyBorder="1" applyAlignment="1">
      <alignment horizontal="right" wrapText="1"/>
    </xf>
    <xf numFmtId="0" fontId="3" fillId="15" borderId="1" xfId="0" applyFont="1" applyFill="1" applyBorder="1"/>
    <xf numFmtId="0" fontId="3" fillId="15" borderId="1" xfId="0" applyFont="1" applyFill="1" applyBorder="1" applyAlignment="1">
      <alignment horizontal="right" wrapText="1"/>
    </xf>
    <xf numFmtId="167" fontId="0" fillId="8" borderId="1" xfId="6" applyNumberFormat="1" applyFont="1" applyFill="1" applyBorder="1"/>
    <xf numFmtId="0" fontId="31" fillId="5" borderId="1" xfId="0" applyFont="1" applyFill="1" applyBorder="1" applyAlignment="1">
      <alignment horizontal="left"/>
    </xf>
    <xf numFmtId="0" fontId="21" fillId="8" borderId="21" xfId="0" applyFont="1" applyFill="1" applyBorder="1" applyAlignment="1">
      <alignment vertical="center"/>
    </xf>
    <xf numFmtId="9" fontId="0" fillId="22" borderId="1" xfId="2" applyFont="1" applyFill="1" applyBorder="1"/>
    <xf numFmtId="9" fontId="1" fillId="15" borderId="1" xfId="2" applyFont="1" applyFill="1" applyBorder="1"/>
    <xf numFmtId="0" fontId="3" fillId="0" borderId="5" xfId="0" applyFont="1" applyBorder="1"/>
    <xf numFmtId="9" fontId="0" fillId="22" borderId="5" xfId="2" applyFont="1" applyFill="1" applyBorder="1"/>
    <xf numFmtId="167" fontId="0" fillId="22" borderId="5" xfId="6" applyNumberFormat="1" applyFont="1" applyFill="1" applyBorder="1"/>
    <xf numFmtId="9" fontId="1" fillId="15" borderId="5" xfId="2" applyFont="1" applyFill="1" applyBorder="1"/>
    <xf numFmtId="167" fontId="0" fillId="8" borderId="5" xfId="6" applyNumberFormat="1" applyFont="1" applyFill="1" applyBorder="1"/>
    <xf numFmtId="0" fontId="3" fillId="0" borderId="27" xfId="0" applyFont="1" applyBorder="1"/>
    <xf numFmtId="3" fontId="3" fillId="10" borderId="28" xfId="0" applyNumberFormat="1" applyFont="1" applyFill="1" applyBorder="1"/>
    <xf numFmtId="3" fontId="3" fillId="21" borderId="29" xfId="0" applyNumberFormat="1" applyFont="1" applyFill="1" applyBorder="1"/>
    <xf numFmtId="9" fontId="3" fillId="21" borderId="29" xfId="2" applyFont="1" applyFill="1" applyBorder="1"/>
    <xf numFmtId="167" fontId="3" fillId="21" borderId="29" xfId="6" applyNumberFormat="1" applyFont="1" applyFill="1" applyBorder="1"/>
    <xf numFmtId="3" fontId="3" fillId="15" borderId="29" xfId="0" applyNumberFormat="1" applyFont="1" applyFill="1" applyBorder="1"/>
    <xf numFmtId="9" fontId="3" fillId="15" borderId="29" xfId="2" applyFont="1" applyFill="1" applyBorder="1"/>
    <xf numFmtId="167" fontId="3" fillId="15" borderId="29" xfId="6" applyNumberFormat="1" applyFont="1" applyFill="1" applyBorder="1"/>
    <xf numFmtId="166" fontId="14" fillId="7" borderId="19" xfId="0" applyNumberFormat="1" applyFont="1" applyFill="1" applyBorder="1" applyAlignment="1">
      <alignment horizontal="right" vertical="top" wrapText="1" readingOrder="1"/>
    </xf>
    <xf numFmtId="166" fontId="14" fillId="7" borderId="2" xfId="0" applyNumberFormat="1" applyFont="1" applyFill="1" applyBorder="1" applyAlignment="1">
      <alignment horizontal="right" vertical="top" wrapText="1" readingOrder="1"/>
    </xf>
    <xf numFmtId="41" fontId="0" fillId="22" borderId="5" xfId="10" applyFont="1" applyFill="1" applyBorder="1"/>
    <xf numFmtId="41" fontId="0" fillId="22" borderId="1" xfId="10" applyFont="1" applyFill="1" applyBorder="1"/>
    <xf numFmtId="41" fontId="0" fillId="8" borderId="5" xfId="10" applyFont="1" applyFill="1" applyBorder="1"/>
    <xf numFmtId="41" fontId="0" fillId="8" borderId="1" xfId="10" applyFont="1" applyFill="1" applyBorder="1"/>
    <xf numFmtId="0" fontId="19" fillId="0" borderId="0" xfId="0" applyFont="1" applyAlignment="1"/>
    <xf numFmtId="0" fontId="30" fillId="8" borderId="1" xfId="0" applyFont="1" applyFill="1" applyBorder="1"/>
    <xf numFmtId="165" fontId="35" fillId="0" borderId="1" xfId="1" applyNumberFormat="1" applyFont="1" applyBorder="1" applyAlignment="1">
      <alignment horizontal="right" wrapText="1"/>
    </xf>
    <xf numFmtId="9" fontId="14" fillId="0" borderId="1" xfId="2" applyFont="1" applyBorder="1"/>
    <xf numFmtId="3" fontId="1" fillId="0" borderId="1" xfId="0" applyNumberFormat="1" applyFont="1" applyFill="1" applyBorder="1" applyAlignment="1">
      <alignment horizontal="right"/>
    </xf>
    <xf numFmtId="3" fontId="1" fillId="0" borderId="1" xfId="0" applyNumberFormat="1" applyFont="1" applyBorder="1" applyAlignment="1">
      <alignment horizontal="right"/>
    </xf>
    <xf numFmtId="0" fontId="0" fillId="7" borderId="1" xfId="0" applyFont="1" applyFill="1" applyBorder="1"/>
    <xf numFmtId="0" fontId="3" fillId="7" borderId="10" xfId="0" applyFont="1" applyFill="1" applyBorder="1"/>
    <xf numFmtId="0" fontId="38" fillId="7" borderId="11" xfId="4" applyFont="1" applyFill="1" applyBorder="1"/>
    <xf numFmtId="0" fontId="38" fillId="7" borderId="12" xfId="4" applyFont="1" applyFill="1" applyBorder="1"/>
    <xf numFmtId="0" fontId="3" fillId="7" borderId="13" xfId="0" applyFont="1" applyFill="1" applyBorder="1"/>
    <xf numFmtId="0" fontId="38" fillId="7" borderId="0" xfId="4" applyFont="1" applyFill="1" applyBorder="1"/>
    <xf numFmtId="0" fontId="3" fillId="7" borderId="15" xfId="0" applyFont="1" applyFill="1" applyBorder="1"/>
    <xf numFmtId="0" fontId="3" fillId="7" borderId="0" xfId="0" applyFont="1" applyFill="1" applyBorder="1"/>
    <xf numFmtId="0" fontId="12" fillId="7" borderId="0" xfId="0" applyFont="1" applyFill="1" applyBorder="1"/>
    <xf numFmtId="0" fontId="3" fillId="7" borderId="14" xfId="0" applyFont="1" applyFill="1" applyBorder="1"/>
    <xf numFmtId="3" fontId="21" fillId="8" borderId="22" xfId="0" applyNumberFormat="1" applyFont="1" applyFill="1" applyBorder="1" applyAlignment="1">
      <alignment vertical="center"/>
    </xf>
    <xf numFmtId="0" fontId="3" fillId="10" borderId="1" xfId="0" applyFont="1" applyFill="1" applyBorder="1" applyAlignment="1">
      <alignment horizontal="center"/>
    </xf>
    <xf numFmtId="0" fontId="3" fillId="0" borderId="10" xfId="0" applyFont="1" applyBorder="1"/>
    <xf numFmtId="0" fontId="3" fillId="0" borderId="31" xfId="0" applyFont="1" applyBorder="1"/>
    <xf numFmtId="164" fontId="31" fillId="5" borderId="1" xfId="0" applyNumberFormat="1" applyFont="1" applyFill="1" applyBorder="1" applyAlignment="1">
      <alignment horizontal="right" wrapText="1"/>
    </xf>
    <xf numFmtId="8" fontId="29" fillId="0" borderId="1" xfId="0" applyNumberFormat="1" applyFont="1" applyBorder="1" applyAlignment="1">
      <alignment horizontal="right" wrapText="1"/>
    </xf>
    <xf numFmtId="0" fontId="7" fillId="6" borderId="1" xfId="0" applyFont="1" applyFill="1" applyBorder="1" applyAlignment="1">
      <alignment horizontal="right"/>
    </xf>
    <xf numFmtId="0" fontId="3" fillId="10" borderId="2" xfId="0" applyFont="1" applyFill="1" applyBorder="1" applyAlignment="1">
      <alignment horizontal="right"/>
    </xf>
    <xf numFmtId="0" fontId="14" fillId="0" borderId="0" xfId="0" applyFont="1" applyBorder="1" applyAlignment="1">
      <alignment vertical="center"/>
    </xf>
    <xf numFmtId="9" fontId="21" fillId="0" borderId="0" xfId="0" applyNumberFormat="1" applyFont="1" applyFill="1" applyBorder="1" applyAlignment="1">
      <alignment horizontal="right" vertical="center"/>
    </xf>
    <xf numFmtId="0" fontId="11" fillId="0" borderId="1" xfId="0" applyFont="1" applyBorder="1" applyAlignment="1">
      <alignment horizontal="left"/>
    </xf>
    <xf numFmtId="0" fontId="0" fillId="0" borderId="0" xfId="0"/>
    <xf numFmtId="0" fontId="8" fillId="0" borderId="0" xfId="0" applyFont="1" applyFill="1" applyAlignment="1">
      <alignment vertical="center" wrapText="1"/>
    </xf>
    <xf numFmtId="0" fontId="0" fillId="0" borderId="0" xfId="0" applyAlignment="1">
      <alignment vertical="center"/>
    </xf>
    <xf numFmtId="0" fontId="0" fillId="0" borderId="0" xfId="0"/>
    <xf numFmtId="0" fontId="39" fillId="0" borderId="1" xfId="8" applyFont="1" applyBorder="1" applyAlignment="1" applyProtection="1">
      <alignment horizontal="left" vertical="center" wrapText="1" readingOrder="1"/>
      <protection locked="0"/>
    </xf>
    <xf numFmtId="0" fontId="39" fillId="0" borderId="1" xfId="0" applyFont="1" applyBorder="1" applyAlignment="1" applyProtection="1">
      <alignment horizontal="left" vertical="center" wrapText="1" readingOrder="1"/>
      <protection locked="0"/>
    </xf>
    <xf numFmtId="0" fontId="11" fillId="0" borderId="1" xfId="8" applyFont="1" applyFill="1" applyBorder="1" applyAlignment="1" applyProtection="1">
      <alignment horizontal="left" vertical="center" wrapText="1" readingOrder="1"/>
      <protection locked="0"/>
    </xf>
    <xf numFmtId="0" fontId="12" fillId="7" borderId="1" xfId="8" applyFont="1" applyFill="1" applyBorder="1" applyAlignment="1" applyProtection="1">
      <alignment horizontal="center" wrapText="1" readingOrder="1"/>
      <protection locked="0"/>
    </xf>
    <xf numFmtId="0" fontId="12" fillId="7" borderId="1" xfId="0" applyFont="1" applyFill="1" applyBorder="1" applyAlignment="1" applyProtection="1">
      <alignment horizontal="center" wrapText="1" readingOrder="1"/>
      <protection locked="0"/>
    </xf>
    <xf numFmtId="0" fontId="4" fillId="23" borderId="1" xfId="8" applyFont="1" applyFill="1" applyBorder="1" applyAlignment="1" applyProtection="1">
      <alignment horizontal="left" vertical="center" wrapText="1" readingOrder="1"/>
      <protection locked="0"/>
    </xf>
    <xf numFmtId="0" fontId="1" fillId="0" borderId="1" xfId="0" applyFont="1" applyBorder="1" applyAlignment="1"/>
    <xf numFmtId="0" fontId="4" fillId="23" borderId="1" xfId="0" applyFont="1" applyFill="1" applyBorder="1" applyAlignment="1"/>
    <xf numFmtId="0" fontId="1" fillId="0" borderId="1" xfId="0" applyFont="1" applyFill="1" applyBorder="1" applyAlignment="1"/>
    <xf numFmtId="0" fontId="39" fillId="0" borderId="1" xfId="8" applyFont="1" applyBorder="1" applyAlignment="1" applyProtection="1">
      <alignment wrapText="1" readingOrder="1"/>
      <protection locked="0"/>
    </xf>
    <xf numFmtId="166" fontId="39" fillId="0" borderId="1" xfId="8" applyNumberFormat="1" applyFont="1" applyBorder="1" applyAlignment="1" applyProtection="1">
      <alignment wrapText="1" readingOrder="1"/>
      <protection locked="0"/>
    </xf>
    <xf numFmtId="166" fontId="39" fillId="0" borderId="1" xfId="0" applyNumberFormat="1" applyFont="1" applyBorder="1" applyAlignment="1" applyProtection="1">
      <alignment wrapText="1" readingOrder="1"/>
      <protection locked="0"/>
    </xf>
    <xf numFmtId="0" fontId="4" fillId="23" borderId="1" xfId="8" applyFont="1" applyFill="1" applyBorder="1" applyAlignment="1" applyProtection="1">
      <alignment wrapText="1" readingOrder="1"/>
      <protection locked="0"/>
    </xf>
    <xf numFmtId="166" fontId="4" fillId="23" borderId="1" xfId="8" applyNumberFormat="1" applyFont="1" applyFill="1" applyBorder="1" applyAlignment="1" applyProtection="1">
      <alignment wrapText="1" readingOrder="1"/>
      <protection locked="0"/>
    </xf>
    <xf numFmtId="166" fontId="4" fillId="23" borderId="1" xfId="0" applyNumberFormat="1" applyFont="1" applyFill="1" applyBorder="1" applyAlignment="1" applyProtection="1">
      <alignment wrapText="1" readingOrder="1"/>
      <protection locked="0"/>
    </xf>
    <xf numFmtId="0" fontId="39" fillId="0" borderId="1" xfId="0" applyFont="1" applyBorder="1" applyAlignment="1" applyProtection="1">
      <alignment wrapText="1" readingOrder="1"/>
      <protection locked="0"/>
    </xf>
    <xf numFmtId="0" fontId="40" fillId="23" borderId="1" xfId="0" applyFont="1" applyFill="1" applyBorder="1" applyAlignment="1"/>
    <xf numFmtId="0" fontId="11" fillId="0" borderId="1" xfId="8" applyFont="1" applyFill="1" applyBorder="1" applyAlignment="1" applyProtection="1">
      <alignment wrapText="1" readingOrder="1"/>
      <protection locked="0"/>
    </xf>
    <xf numFmtId="166" fontId="11" fillId="0" borderId="1" xfId="8" applyNumberFormat="1" applyFont="1" applyFill="1" applyBorder="1" applyAlignment="1" applyProtection="1">
      <alignment wrapText="1" readingOrder="1"/>
      <protection locked="0"/>
    </xf>
    <xf numFmtId="166" fontId="11" fillId="0" borderId="1" xfId="0" applyNumberFormat="1" applyFont="1" applyFill="1" applyBorder="1" applyAlignment="1" applyProtection="1">
      <alignment wrapText="1" readingOrder="1"/>
      <protection locked="0"/>
    </xf>
    <xf numFmtId="0" fontId="35" fillId="0" borderId="1" xfId="0" applyFont="1" applyFill="1" applyBorder="1" applyAlignment="1"/>
    <xf numFmtId="0" fontId="0" fillId="0" borderId="0" xfId="0"/>
    <xf numFmtId="0" fontId="0" fillId="0" borderId="0" xfId="0"/>
    <xf numFmtId="0" fontId="3" fillId="10" borderId="30" xfId="0" applyFont="1" applyFill="1" applyBorder="1" applyAlignment="1">
      <alignment horizontal="right"/>
    </xf>
    <xf numFmtId="0" fontId="3" fillId="21" borderId="1" xfId="0" applyFont="1" applyFill="1" applyBorder="1" applyAlignment="1">
      <alignment horizontal="right"/>
    </xf>
    <xf numFmtId="0" fontId="0" fillId="0" borderId="0" xfId="0"/>
    <xf numFmtId="0" fontId="0" fillId="0" borderId="0" xfId="0" applyAlignment="1">
      <alignment wrapText="1"/>
    </xf>
    <xf numFmtId="41" fontId="3" fillId="8" borderId="1" xfId="10" applyFont="1" applyFill="1" applyBorder="1" applyAlignment="1">
      <alignment horizontal="right"/>
    </xf>
    <xf numFmtId="41" fontId="0" fillId="0" borderId="1" xfId="10" applyFont="1" applyBorder="1" applyAlignment="1">
      <alignment horizontal="right"/>
    </xf>
    <xf numFmtId="0" fontId="0" fillId="0" borderId="0" xfId="0"/>
    <xf numFmtId="0" fontId="19" fillId="3" borderId="0" xfId="0" applyFont="1" applyFill="1"/>
    <xf numFmtId="0" fontId="0" fillId="0" borderId="0" xfId="0"/>
    <xf numFmtId="0" fontId="37" fillId="3" borderId="0" xfId="0" applyFont="1" applyFill="1" applyBorder="1" applyAlignment="1">
      <alignment vertical="center"/>
    </xf>
    <xf numFmtId="10" fontId="0" fillId="3" borderId="0" xfId="2" applyNumberFormat="1" applyFont="1" applyFill="1" applyBorder="1"/>
    <xf numFmtId="0" fontId="11" fillId="0" borderId="1" xfId="0" applyFont="1" applyFill="1" applyBorder="1"/>
    <xf numFmtId="41" fontId="0" fillId="0" borderId="1" xfId="10" applyFont="1" applyFill="1" applyBorder="1" applyAlignment="1">
      <alignment horizontal="right"/>
    </xf>
    <xf numFmtId="0" fontId="3" fillId="0" borderId="0" xfId="0" applyFont="1" applyFill="1"/>
    <xf numFmtId="0" fontId="41" fillId="0" borderId="0" xfId="0" applyFont="1"/>
    <xf numFmtId="0" fontId="3" fillId="15" borderId="1" xfId="0" applyFont="1" applyFill="1" applyBorder="1" applyAlignment="1">
      <alignment horizontal="right"/>
    </xf>
    <xf numFmtId="16" fontId="3" fillId="7" borderId="1" xfId="0" applyNumberFormat="1" applyFont="1" applyFill="1" applyBorder="1" applyAlignment="1"/>
    <xf numFmtId="41" fontId="0" fillId="0" borderId="1" xfId="10" applyFont="1" applyBorder="1" applyAlignment="1"/>
    <xf numFmtId="0" fontId="0" fillId="0" borderId="0" xfId="0"/>
    <xf numFmtId="3" fontId="3" fillId="0" borderId="1" xfId="1" applyNumberFormat="1" applyFont="1" applyFill="1" applyBorder="1"/>
    <xf numFmtId="9" fontId="21" fillId="8" borderId="1" xfId="2" applyFont="1" applyFill="1" applyBorder="1"/>
    <xf numFmtId="0" fontId="0" fillId="0" borderId="0" xfId="0"/>
    <xf numFmtId="0" fontId="19" fillId="0" borderId="0" xfId="0" applyFont="1" applyFill="1" applyBorder="1"/>
    <xf numFmtId="0" fontId="12" fillId="0" borderId="0" xfId="0" applyFont="1" applyAlignment="1">
      <alignment vertical="center"/>
    </xf>
    <xf numFmtId="0" fontId="5" fillId="3" borderId="0" xfId="4" applyFill="1"/>
    <xf numFmtId="0" fontId="5" fillId="0" borderId="0" xfId="4" applyAlignment="1">
      <alignment vertical="center"/>
    </xf>
    <xf numFmtId="0" fontId="5" fillId="0" borderId="0" xfId="4"/>
    <xf numFmtId="0" fontId="5" fillId="0" borderId="0" xfId="4" applyFill="1" applyBorder="1" applyAlignment="1">
      <alignment vertical="center"/>
    </xf>
    <xf numFmtId="0" fontId="8" fillId="14" borderId="0" xfId="0" applyFont="1" applyFill="1" applyAlignment="1">
      <alignment horizontal="center" wrapText="1"/>
    </xf>
    <xf numFmtId="0" fontId="0" fillId="0" borderId="0" xfId="0"/>
    <xf numFmtId="0" fontId="8" fillId="14" borderId="1" xfId="0" applyFont="1" applyFill="1" applyBorder="1" applyAlignment="1">
      <alignment horizontal="center" vertical="center" wrapText="1"/>
    </xf>
    <xf numFmtId="0" fontId="3" fillId="7" borderId="2" xfId="0" applyFont="1" applyFill="1" applyBorder="1" applyAlignment="1">
      <alignment horizontal="center"/>
    </xf>
    <xf numFmtId="0" fontId="3" fillId="7" borderId="3" xfId="0" applyFont="1" applyFill="1" applyBorder="1" applyAlignment="1">
      <alignment horizontal="center"/>
    </xf>
    <xf numFmtId="3" fontId="16" fillId="3" borderId="1" xfId="1" applyNumberFormat="1" applyFont="1" applyFill="1" applyBorder="1" applyAlignment="1">
      <alignment horizontal="right"/>
    </xf>
    <xf numFmtId="3" fontId="16" fillId="3" borderId="1" xfId="1" applyNumberFormat="1" applyFont="1" applyFill="1" applyBorder="1" applyAlignment="1"/>
    <xf numFmtId="3" fontId="1" fillId="11" borderId="1" xfId="10" applyNumberFormat="1" applyFont="1" applyFill="1" applyBorder="1" applyAlignment="1">
      <alignment horizontal="right"/>
    </xf>
    <xf numFmtId="3" fontId="3" fillId="8" borderId="1" xfId="10" applyNumberFormat="1" applyFont="1" applyFill="1" applyBorder="1" applyAlignment="1">
      <alignment horizontal="right"/>
    </xf>
    <xf numFmtId="0" fontId="3" fillId="10" borderId="32" xfId="0" applyFont="1" applyFill="1" applyBorder="1"/>
    <xf numFmtId="0" fontId="3" fillId="10" borderId="33" xfId="0" applyFont="1" applyFill="1" applyBorder="1"/>
    <xf numFmtId="0" fontId="3" fillId="10" borderId="34" xfId="0" applyFont="1" applyFill="1" applyBorder="1"/>
    <xf numFmtId="0" fontId="3" fillId="10" borderId="20" xfId="0" applyFont="1" applyFill="1" applyBorder="1"/>
    <xf numFmtId="0" fontId="0" fillId="0" borderId="25" xfId="0" applyBorder="1" applyAlignment="1">
      <alignment horizontal="left"/>
    </xf>
    <xf numFmtId="167" fontId="0" fillId="0" borderId="0" xfId="6" applyNumberFormat="1" applyFont="1" applyBorder="1"/>
    <xf numFmtId="167" fontId="0" fillId="0" borderId="35" xfId="6" applyNumberFormat="1" applyFont="1" applyBorder="1"/>
    <xf numFmtId="167" fontId="0" fillId="0" borderId="25" xfId="6" applyNumberFormat="1" applyFont="1" applyBorder="1"/>
    <xf numFmtId="9" fontId="35" fillId="0" borderId="1" xfId="0" applyNumberFormat="1" applyFont="1" applyBorder="1" applyAlignment="1">
      <alignment horizontal="right" vertical="center" wrapText="1"/>
    </xf>
    <xf numFmtId="41" fontId="0" fillId="0" borderId="38" xfId="10" applyFont="1" applyBorder="1"/>
    <xf numFmtId="0" fontId="0" fillId="0" borderId="38" xfId="0" applyFont="1" applyBorder="1"/>
    <xf numFmtId="0" fontId="0" fillId="0" borderId="1" xfId="0" applyBorder="1" applyAlignment="1">
      <alignment wrapText="1"/>
    </xf>
    <xf numFmtId="0" fontId="3" fillId="7" borderId="38" xfId="0" applyFont="1" applyFill="1" applyBorder="1" applyAlignment="1">
      <alignment horizontal="right"/>
    </xf>
    <xf numFmtId="0" fontId="3" fillId="7" borderId="38" xfId="0" applyFont="1" applyFill="1" applyBorder="1"/>
    <xf numFmtId="0" fontId="3" fillId="7" borderId="0" xfId="0" applyFont="1" applyFill="1"/>
    <xf numFmtId="0" fontId="44" fillId="0" borderId="0" xfId="0" applyFont="1"/>
    <xf numFmtId="0" fontId="0" fillId="0" borderId="0" xfId="0"/>
    <xf numFmtId="0" fontId="0" fillId="3" borderId="0" xfId="0" applyFill="1"/>
    <xf numFmtId="165" fontId="0" fillId="3" borderId="1" xfId="1" applyNumberFormat="1" applyFont="1" applyFill="1" applyBorder="1"/>
    <xf numFmtId="0" fontId="3" fillId="0" borderId="1" xfId="0" applyFont="1" applyBorder="1"/>
    <xf numFmtId="9" fontId="0" fillId="0" borderId="1" xfId="2" applyFont="1" applyBorder="1"/>
    <xf numFmtId="0" fontId="0" fillId="0" borderId="1" xfId="0" applyFill="1" applyBorder="1"/>
    <xf numFmtId="0" fontId="0" fillId="0" borderId="0" xfId="0" applyFill="1"/>
    <xf numFmtId="0" fontId="3" fillId="25" borderId="1" xfId="0" applyFont="1" applyFill="1" applyBorder="1"/>
    <xf numFmtId="0" fontId="3" fillId="0" borderId="1" xfId="0" applyFont="1" applyBorder="1" applyAlignment="1">
      <alignment horizontal="center"/>
    </xf>
    <xf numFmtId="0" fontId="0" fillId="0" borderId="1" xfId="0" applyBorder="1" applyAlignment="1">
      <alignment horizontal="center"/>
    </xf>
    <xf numFmtId="167" fontId="0" fillId="0" borderId="1" xfId="6" applyNumberFormat="1" applyFont="1" applyBorder="1" applyAlignment="1">
      <alignment horizontal="center"/>
    </xf>
    <xf numFmtId="0" fontId="8" fillId="0" borderId="1" xfId="0" applyFont="1" applyFill="1" applyBorder="1" applyAlignment="1">
      <alignment horizontal="center" wrapText="1"/>
    </xf>
    <xf numFmtId="0" fontId="3" fillId="15" borderId="36" xfId="0" applyFont="1" applyFill="1" applyBorder="1" applyAlignment="1">
      <alignment horizontal="left"/>
    </xf>
    <xf numFmtId="167" fontId="3" fillId="15" borderId="36" xfId="6" applyNumberFormat="1" applyFont="1" applyFill="1" applyBorder="1" applyAlignment="1">
      <alignment horizontal="left"/>
    </xf>
    <xf numFmtId="167" fontId="3" fillId="15" borderId="37" xfId="6" applyNumberFormat="1" applyFont="1" applyFill="1" applyBorder="1" applyAlignment="1">
      <alignment horizontal="left"/>
    </xf>
    <xf numFmtId="0" fontId="30" fillId="26" borderId="1" xfId="0" applyFont="1" applyFill="1" applyBorder="1" applyAlignment="1">
      <alignment wrapText="1"/>
    </xf>
    <xf numFmtId="165" fontId="3" fillId="25" borderId="1" xfId="1" applyNumberFormat="1" applyFont="1" applyFill="1" applyBorder="1" applyAlignment="1">
      <alignment horizontal="right"/>
    </xf>
    <xf numFmtId="0" fontId="3" fillId="24" borderId="0" xfId="0" applyFont="1" applyFill="1"/>
    <xf numFmtId="0" fontId="45" fillId="0" borderId="0" xfId="0" applyFont="1"/>
    <xf numFmtId="168" fontId="0" fillId="0" borderId="1" xfId="0" applyNumberFormat="1" applyBorder="1"/>
    <xf numFmtId="165" fontId="0" fillId="0" borderId="0" xfId="0" applyNumberFormat="1"/>
    <xf numFmtId="0" fontId="3" fillId="7" borderId="19" xfId="0" applyFont="1" applyFill="1" applyBorder="1"/>
    <xf numFmtId="0" fontId="38" fillId="7" borderId="6" xfId="4" applyFont="1" applyFill="1" applyBorder="1"/>
    <xf numFmtId="0" fontId="32" fillId="14" borderId="2" xfId="0" applyFont="1" applyFill="1" applyBorder="1" applyAlignment="1">
      <alignment horizontal="center"/>
    </xf>
    <xf numFmtId="0" fontId="32" fillId="14" borderId="7" xfId="0" applyFont="1" applyFill="1" applyBorder="1" applyAlignment="1">
      <alignment horizontal="center"/>
    </xf>
    <xf numFmtId="0" fontId="32" fillId="14" borderId="3" xfId="0" applyFont="1" applyFill="1" applyBorder="1" applyAlignment="1">
      <alignment horizontal="center"/>
    </xf>
    <xf numFmtId="0" fontId="8" fillId="4" borderId="0" xfId="0" applyFont="1" applyFill="1" applyAlignment="1">
      <alignment horizontal="center" vertical="top"/>
    </xf>
    <xf numFmtId="0" fontId="8" fillId="4" borderId="6" xfId="0" applyFont="1" applyFill="1" applyBorder="1" applyAlignment="1">
      <alignment horizontal="center"/>
    </xf>
    <xf numFmtId="0" fontId="15" fillId="12" borderId="0" xfId="0" applyFont="1" applyFill="1" applyAlignment="1">
      <alignment horizontal="center" wrapText="1"/>
    </xf>
    <xf numFmtId="0" fontId="15" fillId="12" borderId="0" xfId="0" applyFont="1" applyFill="1" applyAlignment="1">
      <alignment horizontal="center" vertical="top" wrapText="1"/>
    </xf>
    <xf numFmtId="0" fontId="15" fillId="12" borderId="6" xfId="0" applyFont="1" applyFill="1" applyBorder="1" applyAlignment="1">
      <alignment horizontal="center" wrapText="1"/>
    </xf>
    <xf numFmtId="164" fontId="15" fillId="12" borderId="6" xfId="0" applyNumberFormat="1" applyFont="1" applyFill="1" applyBorder="1" applyAlignment="1">
      <alignment horizontal="center" wrapText="1"/>
    </xf>
    <xf numFmtId="0" fontId="8" fillId="14" borderId="0" xfId="0" applyFont="1" applyFill="1" applyBorder="1" applyAlignment="1">
      <alignment horizontal="center" vertical="center" wrapText="1"/>
    </xf>
    <xf numFmtId="0" fontId="0" fillId="0" borderId="0" xfId="0" applyAlignment="1"/>
    <xf numFmtId="0" fontId="8" fillId="14" borderId="6" xfId="0" applyFont="1" applyFill="1" applyBorder="1" applyAlignment="1">
      <alignment horizontal="left"/>
    </xf>
    <xf numFmtId="0" fontId="0" fillId="0" borderId="6" xfId="0" applyBorder="1" applyAlignment="1">
      <alignment horizontal="left"/>
    </xf>
    <xf numFmtId="0" fontId="8" fillId="14" borderId="2" xfId="0" applyFont="1" applyFill="1"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3" fillId="7" borderId="2" xfId="0" applyFont="1" applyFill="1" applyBorder="1" applyAlignment="1">
      <alignment horizontal="center"/>
    </xf>
    <xf numFmtId="0" fontId="3" fillId="7" borderId="3" xfId="0" applyFont="1" applyFill="1" applyBorder="1" applyAlignment="1">
      <alignment horizontal="center"/>
    </xf>
    <xf numFmtId="0" fontId="8" fillId="14" borderId="6" xfId="0" applyFont="1" applyFill="1" applyBorder="1" applyAlignment="1">
      <alignment horizontal="center" wrapText="1"/>
    </xf>
    <xf numFmtId="0" fontId="8" fillId="4" borderId="0" xfId="0" applyFont="1" applyFill="1" applyAlignment="1">
      <alignment horizontal="center" wrapText="1"/>
    </xf>
    <xf numFmtId="0" fontId="8" fillId="4" borderId="6" xfId="0" applyFont="1" applyFill="1" applyBorder="1" applyAlignment="1">
      <alignment horizontal="center" wrapText="1"/>
    </xf>
    <xf numFmtId="0" fontId="8" fillId="4" borderId="0" xfId="0" applyFont="1" applyFill="1" applyAlignment="1">
      <alignment horizontal="center" vertical="top" wrapText="1"/>
    </xf>
    <xf numFmtId="0" fontId="8" fillId="4" borderId="6" xfId="0" applyFont="1" applyFill="1" applyBorder="1" applyAlignment="1">
      <alignment horizontal="center" vertical="center"/>
    </xf>
    <xf numFmtId="0" fontId="5" fillId="0" borderId="0" xfId="4" applyAlignment="1">
      <alignment horizontal="left" vertical="center"/>
    </xf>
    <xf numFmtId="0" fontId="8" fillId="14" borderId="6" xfId="0" applyFont="1" applyFill="1" applyBorder="1" applyAlignment="1">
      <alignment horizontal="center"/>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34" fillId="14" borderId="6" xfId="0" applyFont="1" applyFill="1" applyBorder="1" applyAlignment="1">
      <alignment horizontal="center" vertical="center" wrapText="1" readingOrder="1"/>
    </xf>
    <xf numFmtId="0" fontId="34" fillId="14" borderId="14" xfId="0" applyFont="1" applyFill="1" applyBorder="1" applyAlignment="1">
      <alignment horizontal="center" vertical="center" wrapText="1" readingOrder="1"/>
    </xf>
    <xf numFmtId="0" fontId="15" fillId="13" borderId="0" xfId="0" applyFont="1" applyFill="1" applyAlignment="1">
      <alignment horizontal="center" vertical="center" wrapText="1"/>
    </xf>
    <xf numFmtId="0" fontId="8" fillId="17" borderId="6" xfId="0" applyFont="1" applyFill="1" applyBorder="1" applyAlignment="1">
      <alignment horizontal="center" wrapText="1"/>
    </xf>
    <xf numFmtId="0" fontId="8" fillId="17" borderId="6" xfId="0" applyFont="1" applyFill="1" applyBorder="1" applyAlignment="1">
      <alignment horizontal="center" vertical="center" wrapText="1"/>
    </xf>
    <xf numFmtId="0" fontId="15" fillId="13" borderId="0" xfId="0" applyFont="1" applyFill="1" applyBorder="1" applyAlignment="1">
      <alignment horizontal="center" vertical="center" wrapText="1"/>
    </xf>
    <xf numFmtId="0" fontId="8" fillId="14" borderId="6" xfId="0" applyFont="1" applyFill="1" applyBorder="1" applyAlignment="1">
      <alignment horizontal="left" wrapText="1"/>
    </xf>
    <xf numFmtId="0" fontId="8" fillId="4" borderId="0" xfId="0" applyFont="1" applyFill="1" applyAlignment="1">
      <alignment horizontal="center"/>
    </xf>
    <xf numFmtId="0" fontId="21" fillId="19" borderId="1" xfId="0" applyFont="1" applyFill="1" applyBorder="1" applyAlignment="1">
      <alignment horizontal="center" vertical="center" textRotation="90"/>
    </xf>
    <xf numFmtId="0" fontId="21" fillId="20" borderId="38" xfId="0" applyFont="1" applyFill="1" applyBorder="1" applyAlignment="1">
      <alignment horizontal="center" vertical="center" textRotation="90"/>
    </xf>
    <xf numFmtId="0" fontId="0" fillId="0" borderId="39" xfId="0" applyBorder="1" applyAlignment="1">
      <alignment horizontal="center" vertical="center" textRotation="90"/>
    </xf>
    <xf numFmtId="0" fontId="0" fillId="0" borderId="5" xfId="0" applyBorder="1" applyAlignment="1">
      <alignment horizontal="center" vertical="center" textRotation="90"/>
    </xf>
    <xf numFmtId="0" fontId="43" fillId="0" borderId="11" xfId="0" applyFont="1"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6" xfId="0" applyBorder="1" applyAlignment="1">
      <alignment wrapText="1"/>
    </xf>
    <xf numFmtId="0" fontId="3" fillId="10" borderId="33" xfId="0" applyFont="1" applyFill="1" applyBorder="1" applyAlignment="1">
      <alignment horizontal="center"/>
    </xf>
    <xf numFmtId="0" fontId="3" fillId="10" borderId="34" xfId="0" applyFont="1" applyFill="1" applyBorder="1" applyAlignment="1">
      <alignment horizontal="center"/>
    </xf>
    <xf numFmtId="0" fontId="3" fillId="10" borderId="20" xfId="0" applyFont="1" applyFill="1" applyBorder="1" applyAlignment="1">
      <alignment horizontal="center"/>
    </xf>
    <xf numFmtId="0" fontId="8" fillId="14" borderId="13" xfId="0" applyFont="1" applyFill="1" applyBorder="1" applyAlignment="1">
      <alignment horizontal="center" wrapText="1"/>
    </xf>
    <xf numFmtId="0" fontId="8" fillId="14" borderId="0" xfId="0" applyFont="1" applyFill="1" applyBorder="1" applyAlignment="1">
      <alignment horizontal="center" wrapText="1"/>
    </xf>
    <xf numFmtId="0" fontId="43" fillId="0" borderId="0" xfId="0" applyFont="1" applyBorder="1" applyAlignment="1">
      <alignment wrapText="1"/>
    </xf>
    <xf numFmtId="0" fontId="8" fillId="14" borderId="2" xfId="0" applyFont="1" applyFill="1" applyBorder="1" applyAlignment="1">
      <alignment horizontal="center" wrapText="1"/>
    </xf>
    <xf numFmtId="0" fontId="8" fillId="14" borderId="7" xfId="0" applyFont="1" applyFill="1" applyBorder="1" applyAlignment="1">
      <alignment horizontal="center" wrapText="1"/>
    </xf>
    <xf numFmtId="0" fontId="8" fillId="14" borderId="3" xfId="0" applyFont="1" applyFill="1" applyBorder="1" applyAlignment="1">
      <alignment horizontal="center" wrapText="1"/>
    </xf>
    <xf numFmtId="0" fontId="8" fillId="14" borderId="0" xfId="0" applyFont="1" applyFill="1" applyAlignment="1">
      <alignment horizontal="center" wrapText="1"/>
    </xf>
    <xf numFmtId="0" fontId="15" fillId="5" borderId="0" xfId="0" applyFont="1" applyFill="1" applyAlignment="1">
      <alignment horizontal="center" vertical="top" wrapText="1"/>
    </xf>
    <xf numFmtId="0" fontId="15" fillId="5" borderId="6" xfId="0" applyFont="1" applyFill="1" applyBorder="1" applyAlignment="1">
      <alignment horizontal="center" vertical="center" wrapText="1"/>
    </xf>
    <xf numFmtId="0" fontId="3" fillId="15" borderId="1" xfId="0" applyFont="1" applyFill="1" applyBorder="1" applyAlignment="1">
      <alignment horizontal="center"/>
    </xf>
    <xf numFmtId="0" fontId="8" fillId="4" borderId="0" xfId="0" applyFont="1" applyFill="1" applyBorder="1" applyAlignment="1">
      <alignment horizontal="center" vertical="center" wrapText="1"/>
    </xf>
    <xf numFmtId="0" fontId="3" fillId="21" borderId="1" xfId="0" applyFont="1" applyFill="1" applyBorder="1" applyAlignment="1">
      <alignment horizontal="center"/>
    </xf>
    <xf numFmtId="0" fontId="9" fillId="7" borderId="2" xfId="0" applyFont="1" applyFill="1" applyBorder="1" applyAlignment="1">
      <alignment vertical="top" wrapText="1"/>
    </xf>
    <xf numFmtId="0" fontId="9" fillId="7" borderId="3" xfId="0" applyFont="1" applyFill="1" applyBorder="1" applyAlignment="1">
      <alignment vertical="top" wrapText="1"/>
    </xf>
    <xf numFmtId="0" fontId="7" fillId="7" borderId="1" xfId="0" applyFont="1" applyFill="1" applyBorder="1" applyAlignment="1">
      <alignment vertical="center"/>
    </xf>
    <xf numFmtId="0" fontId="10" fillId="14" borderId="2" xfId="0" applyFont="1" applyFill="1" applyBorder="1" applyAlignment="1">
      <alignment vertical="top" wrapText="1"/>
    </xf>
    <xf numFmtId="0" fontId="10" fillId="14" borderId="3" xfId="0" applyFont="1" applyFill="1" applyBorder="1" applyAlignment="1">
      <alignment vertical="top" wrapText="1"/>
    </xf>
    <xf numFmtId="0" fontId="8" fillId="14" borderId="0" xfId="0" applyFont="1" applyFill="1" applyAlignment="1">
      <alignment horizontal="center" vertical="center" wrapText="1"/>
    </xf>
    <xf numFmtId="0" fontId="3" fillId="0" borderId="0" xfId="0" applyFont="1" applyAlignment="1">
      <alignment horizontal="left" vertical="top" wrapText="1"/>
    </xf>
    <xf numFmtId="0" fontId="8" fillId="14" borderId="0" xfId="0" applyFont="1" applyFill="1" applyAlignment="1">
      <alignment horizontal="center"/>
    </xf>
    <xf numFmtId="16" fontId="3" fillId="7" borderId="2" xfId="0" applyNumberFormat="1" applyFont="1" applyFill="1" applyBorder="1" applyAlignment="1">
      <alignment horizontal="center"/>
    </xf>
    <xf numFmtId="16" fontId="3" fillId="7" borderId="7" xfId="0" applyNumberFormat="1" applyFont="1" applyFill="1" applyBorder="1" applyAlignment="1">
      <alignment horizontal="center"/>
    </xf>
    <xf numFmtId="16" fontId="3" fillId="7" borderId="3" xfId="0" applyNumberFormat="1" applyFont="1" applyFill="1" applyBorder="1" applyAlignment="1">
      <alignment horizontal="center"/>
    </xf>
    <xf numFmtId="0" fontId="8" fillId="4" borderId="0" xfId="0" applyFont="1" applyFill="1" applyAlignment="1">
      <alignment horizontal="center" vertical="center"/>
    </xf>
    <xf numFmtId="0" fontId="3" fillId="7" borderId="19" xfId="0" applyFont="1" applyFill="1" applyBorder="1" applyAlignment="1">
      <alignment horizontal="center"/>
    </xf>
    <xf numFmtId="0" fontId="0" fillId="0" borderId="6" xfId="0" applyBorder="1" applyAlignment="1">
      <alignment horizontal="center"/>
    </xf>
    <xf numFmtId="0" fontId="15" fillId="5" borderId="0" xfId="0" applyFont="1" applyFill="1" applyBorder="1" applyAlignment="1">
      <alignment horizontal="center" vertical="center" wrapText="1"/>
    </xf>
    <xf numFmtId="0" fontId="0" fillId="0" borderId="6" xfId="0" applyBorder="1" applyAlignment="1"/>
    <xf numFmtId="0" fontId="8" fillId="14" borderId="13"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8" fillId="14" borderId="6"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42" fillId="0" borderId="13"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8" fillId="14" borderId="0" xfId="0" applyFont="1" applyFill="1" applyAlignment="1">
      <alignment horizontal="center" vertical="center"/>
    </xf>
    <xf numFmtId="0" fontId="8" fillId="14" borderId="6" xfId="0" applyFont="1" applyFill="1" applyBorder="1" applyAlignment="1">
      <alignment horizontal="center" vertical="center"/>
    </xf>
    <xf numFmtId="0" fontId="8" fillId="4" borderId="11" xfId="0" applyFont="1" applyFill="1" applyBorder="1" applyAlignment="1">
      <alignment vertical="top"/>
    </xf>
    <xf numFmtId="0" fontId="8" fillId="4" borderId="12" xfId="0" applyFont="1" applyFill="1" applyBorder="1" applyAlignment="1">
      <alignment vertical="top"/>
    </xf>
    <xf numFmtId="17" fontId="8" fillId="4" borderId="6" xfId="0" applyNumberFormat="1" applyFont="1" applyFill="1" applyBorder="1" applyAlignment="1">
      <alignment horizontal="left"/>
    </xf>
    <xf numFmtId="17" fontId="8" fillId="4" borderId="14" xfId="0" applyNumberFormat="1" applyFont="1" applyFill="1" applyBorder="1" applyAlignment="1">
      <alignment horizontal="left"/>
    </xf>
    <xf numFmtId="0" fontId="8" fillId="4" borderId="0" xfId="0" applyFont="1" applyFill="1" applyAlignment="1">
      <alignment vertical="top"/>
    </xf>
  </cellXfs>
  <cellStyles count="11">
    <cellStyle name="Comma" xfId="1" builtinId="3"/>
    <cellStyle name="Comma [0]" xfId="10" builtinId="6"/>
    <cellStyle name="Currency" xfId="6" builtinId="4"/>
    <cellStyle name="Good" xfId="3" builtinId="26"/>
    <cellStyle name="Hyperlink" xfId="4" builtinId="8"/>
    <cellStyle name="Normal" xfId="0" builtinId="0"/>
    <cellStyle name="Normal 2" xfId="5" xr:uid="{CF62DFEF-0743-4E28-9EA6-345265A49F40}"/>
    <cellStyle name="Normal 2 2" xfId="8" xr:uid="{B6F2AD49-913D-40D7-9920-19BA262DA36E}"/>
    <cellStyle name="Normal 3" xfId="7" xr:uid="{71A53C53-08A0-4C13-A34F-01CFA25A6A7D}"/>
    <cellStyle name="Normal 3 2" xfId="9" xr:uid="{53AAA3E1-B5E9-4906-90F7-D0CD26104097}"/>
    <cellStyle name="Percent" xfId="2" builtinId="5"/>
  </cellStyles>
  <dxfs count="10">
    <dxf>
      <font>
        <color theme="0"/>
      </font>
      <fill>
        <patternFill>
          <bgColor rgb="FF737575"/>
        </patternFill>
      </fill>
    </dxf>
    <dxf>
      <font>
        <color theme="0"/>
      </font>
      <fill>
        <patternFill>
          <bgColor rgb="FF737575"/>
        </patternFill>
      </fill>
    </dxf>
    <dxf>
      <font>
        <color rgb="FF9C0006"/>
      </font>
      <fill>
        <patternFill>
          <bgColor rgb="FFFFC7CE"/>
        </patternFill>
      </fill>
    </dxf>
    <dxf>
      <font>
        <color theme="0"/>
      </font>
      <fill>
        <patternFill>
          <bgColor rgb="FF737575"/>
        </patternFill>
      </fill>
    </dxf>
    <dxf>
      <font>
        <color rgb="FF9C0006"/>
      </font>
      <fill>
        <patternFill>
          <bgColor rgb="FFFFC7CE"/>
        </patternFill>
      </fill>
    </dxf>
    <dxf>
      <font>
        <color theme="0"/>
      </font>
      <fill>
        <patternFill>
          <bgColor rgb="FF737575"/>
        </patternFill>
      </fill>
    </dxf>
    <dxf>
      <font>
        <color rgb="FF9C5700"/>
      </font>
      <fill>
        <patternFill>
          <bgColor rgb="FFFFEB9C"/>
        </patternFill>
      </fill>
    </dxf>
    <dxf>
      <font>
        <color theme="0"/>
      </font>
      <fill>
        <patternFill>
          <bgColor rgb="FF737575"/>
        </patternFill>
      </fill>
    </dxf>
    <dxf>
      <font>
        <color rgb="FF9C5700"/>
      </font>
      <fill>
        <patternFill>
          <bgColor rgb="FFFFEB9C"/>
        </patternFill>
      </fill>
    </dxf>
    <dxf>
      <font>
        <color theme="0"/>
      </font>
      <fill>
        <patternFill>
          <bgColor rgb="FF737575"/>
        </patternFill>
      </fill>
    </dxf>
  </dxfs>
  <tableStyles count="0" defaultTableStyle="TableStyleMedium2" defaultPivotStyle="PivotStyleLight16"/>
  <colors>
    <mruColors>
      <color rgb="FF326FB6"/>
      <color rgb="FF737575"/>
      <color rgb="FF409C20"/>
      <color rgb="FFE6F5F7"/>
      <color rgb="FF0F7695"/>
      <color rgb="FF1F4270"/>
      <color rgb="FF19386B"/>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142875</xdr:rowOff>
    </xdr:from>
    <xdr:to>
      <xdr:col>2</xdr:col>
      <xdr:colOff>948690</xdr:colOff>
      <xdr:row>8</xdr:row>
      <xdr:rowOff>29529</xdr:rowOff>
    </xdr:to>
    <xdr:sp macro="" textlink="">
      <xdr:nvSpPr>
        <xdr:cNvPr id="3" name="TextBox 2">
          <a:extLst>
            <a:ext uri="{FF2B5EF4-FFF2-40B4-BE49-F238E27FC236}">
              <a16:creationId xmlns:a16="http://schemas.microsoft.com/office/drawing/2014/main" id="{47B3AC4A-4700-4337-AC2F-D4B052C94612}"/>
            </a:ext>
          </a:extLst>
        </xdr:cNvPr>
        <xdr:cNvSpPr txBox="1"/>
      </xdr:nvSpPr>
      <xdr:spPr>
        <a:xfrm>
          <a:off x="0" y="323850"/>
          <a:ext cx="4482465" cy="1153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Bronze Plans </a:t>
          </a:r>
          <a:r>
            <a:rPr lang="en-US" sz="1000" i="1"/>
            <a:t>cover 60% of the cost of essential health benefits, while the patient pays 40% ; </a:t>
          </a:r>
          <a:r>
            <a:rPr lang="en-US" sz="1000" b="1" i="1"/>
            <a:t>Silver Plans </a:t>
          </a:r>
          <a:r>
            <a:rPr lang="en-US" sz="1000" i="1"/>
            <a:t>cover 70%, while the patient pays 30%; </a:t>
          </a:r>
          <a:r>
            <a:rPr lang="en-US" sz="1000" b="1" i="1"/>
            <a:t>Gold Plans </a:t>
          </a:r>
          <a:r>
            <a:rPr lang="en-US" sz="1000" i="1"/>
            <a:t>cover 80%, while the patient pays 20%; </a:t>
          </a:r>
          <a:r>
            <a:rPr lang="en-US" sz="1000" b="1" i="1"/>
            <a:t>Catastrophic Plans </a:t>
          </a:r>
          <a:r>
            <a:rPr lang="en-US" sz="1000" i="1"/>
            <a:t>are type of health care plan only available through Washington Healthplanfinder for certain populations, such as individuals under age 30. This type of plan generally offers the least coverage. Tax credits and cost sharing reductions cannot be used to purchase a catastrophic plan.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1</xdr:row>
      <xdr:rowOff>0</xdr:rowOff>
    </xdr:from>
    <xdr:to>
      <xdr:col>9</xdr:col>
      <xdr:colOff>552451</xdr:colOff>
      <xdr:row>6</xdr:row>
      <xdr:rowOff>57150</xdr:rowOff>
    </xdr:to>
    <xdr:sp macro="" textlink="">
      <xdr:nvSpPr>
        <xdr:cNvPr id="2" name="TextBox 1">
          <a:extLst>
            <a:ext uri="{FF2B5EF4-FFF2-40B4-BE49-F238E27FC236}">
              <a16:creationId xmlns:a16="http://schemas.microsoft.com/office/drawing/2014/main" id="{FA897FC5-42BC-47FA-8774-E3D15732ADF9}"/>
            </a:ext>
          </a:extLst>
        </xdr:cNvPr>
        <xdr:cNvSpPr txBox="1"/>
      </xdr:nvSpPr>
      <xdr:spPr>
        <a:xfrm>
          <a:off x="8791575" y="133350"/>
          <a:ext cx="3009901"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Family Dental is offered</a:t>
          </a:r>
          <a:r>
            <a:rPr lang="en-US" sz="1000" i="1" baseline="0"/>
            <a:t> by Delta Dental of Washington and Dentegra. Pediatric Dental (18 and younger) is offered by Delta Dental of Washington, Kaiser Foundation Health Plan of the Northwest, LifeWise Health Plan of Washington, and Premera Blue Cross.</a:t>
          </a:r>
          <a:endParaRPr lang="en-US" sz="10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5</xdr:col>
      <xdr:colOff>9525</xdr:colOff>
      <xdr:row>1</xdr:row>
      <xdr:rowOff>0</xdr:rowOff>
    </xdr:to>
    <xdr:sp macro="" textlink="">
      <xdr:nvSpPr>
        <xdr:cNvPr id="2" name="TextBox 1">
          <a:extLst>
            <a:ext uri="{FF2B5EF4-FFF2-40B4-BE49-F238E27FC236}">
              <a16:creationId xmlns:a16="http://schemas.microsoft.com/office/drawing/2014/main" id="{6737581E-F7F0-45CB-871D-9A80748C1A98}"/>
            </a:ext>
          </a:extLst>
        </xdr:cNvPr>
        <xdr:cNvSpPr txBox="1"/>
      </xdr:nvSpPr>
      <xdr:spPr>
        <a:xfrm>
          <a:off x="1" y="4491038"/>
          <a:ext cx="5553074" cy="1381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0" i="1"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7146</xdr:colOff>
      <xdr:row>11</xdr:row>
      <xdr:rowOff>37307</xdr:rowOff>
    </xdr:from>
    <xdr:to>
      <xdr:col>5</xdr:col>
      <xdr:colOff>7145</xdr:colOff>
      <xdr:row>15</xdr:row>
      <xdr:rowOff>86518</xdr:rowOff>
    </xdr:to>
    <xdr:sp macro="" textlink="">
      <xdr:nvSpPr>
        <xdr:cNvPr id="2" name="TextBox 1">
          <a:extLst>
            <a:ext uri="{FF2B5EF4-FFF2-40B4-BE49-F238E27FC236}">
              <a16:creationId xmlns:a16="http://schemas.microsoft.com/office/drawing/2014/main" id="{38BFCE93-A0AD-4441-992E-655D5310768B}"/>
            </a:ext>
          </a:extLst>
        </xdr:cNvPr>
        <xdr:cNvSpPr txBox="1"/>
      </xdr:nvSpPr>
      <xdr:spPr>
        <a:xfrm>
          <a:off x="7146" y="2406651"/>
          <a:ext cx="4468812" cy="811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Includes calls answered by bilingual and multilingual Customer Service Representatives (CSRs) at the Washington Healthplanfinder Customer Support Center from October 2019 - Feb. 2020. Please note calls handled were during high peak times for Open Enrollment 7.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6</xdr:row>
      <xdr:rowOff>76200</xdr:rowOff>
    </xdr:from>
    <xdr:ext cx="3571875" cy="947738"/>
    <xdr:sp macro="" textlink="">
      <xdr:nvSpPr>
        <xdr:cNvPr id="3" name="TextBox 2">
          <a:extLst>
            <a:ext uri="{FF2B5EF4-FFF2-40B4-BE49-F238E27FC236}">
              <a16:creationId xmlns:a16="http://schemas.microsoft.com/office/drawing/2014/main" id="{831DCE0E-624B-4E4D-BC18-E00F45F7360B}"/>
            </a:ext>
          </a:extLst>
        </xdr:cNvPr>
        <xdr:cNvSpPr txBox="1"/>
      </xdr:nvSpPr>
      <xdr:spPr>
        <a:xfrm>
          <a:off x="5576888" y="1343025"/>
          <a:ext cx="3571875" cy="947738"/>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t>Includes applicants as of Feb.</a:t>
          </a:r>
          <a:r>
            <a:rPr lang="en-US" sz="1100" i="1" baseline="0"/>
            <a:t> 2020 who indicated in Washington Healthplanfinder they do not speak </a:t>
          </a:r>
          <a:r>
            <a:rPr lang="en-US" sz="1100" i="1" baseline="0">
              <a:solidFill>
                <a:sysClr val="windowText" lastClr="000000"/>
              </a:solidFill>
            </a:rPr>
            <a:t>and/or read English.</a:t>
          </a:r>
          <a:endParaRPr lang="en-US" sz="1100" i="1">
            <a:solidFill>
              <a:sysClr val="windowText" lastClr="0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28575</xdr:colOff>
      <xdr:row>7</xdr:row>
      <xdr:rowOff>52387</xdr:rowOff>
    </xdr:from>
    <xdr:to>
      <xdr:col>4</xdr:col>
      <xdr:colOff>19050</xdr:colOff>
      <xdr:row>11</xdr:row>
      <xdr:rowOff>176212</xdr:rowOff>
    </xdr:to>
    <xdr:sp macro="" textlink="">
      <xdr:nvSpPr>
        <xdr:cNvPr id="2" name="TextBox 1">
          <a:extLst>
            <a:ext uri="{FF2B5EF4-FFF2-40B4-BE49-F238E27FC236}">
              <a16:creationId xmlns:a16="http://schemas.microsoft.com/office/drawing/2014/main" id="{7402C212-903F-437A-A9B2-59E5DD19D10C}"/>
            </a:ext>
          </a:extLst>
        </xdr:cNvPr>
        <xdr:cNvSpPr txBox="1"/>
      </xdr:nvSpPr>
      <xdr:spPr>
        <a:xfrm>
          <a:off x="28575" y="3300412"/>
          <a:ext cx="27051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*Had at least one month of coverage in the previous year.</a:t>
          </a:r>
          <a:endParaRPr lang="en-US">
            <a:effectLst/>
          </a:endParaRPr>
        </a:p>
        <a:p>
          <a:r>
            <a:rPr lang="en-US" sz="1100">
              <a:solidFill>
                <a:schemeClr val="dk1"/>
              </a:solidFill>
              <a:effectLst/>
              <a:latin typeface="+mn-lt"/>
              <a:ea typeface="+mn-ea"/>
              <a:cs typeface="+mn-cs"/>
            </a:rPr>
            <a:t>**Did not have coverage during the prior year.</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C7FB-D3E0-4715-AFBB-D29C602CFF02}">
  <dimension ref="A1:A11"/>
  <sheetViews>
    <sheetView topLeftCell="A6" workbookViewId="0">
      <selection activeCell="K25" sqref="K25"/>
    </sheetView>
  </sheetViews>
  <sheetFormatPr defaultRowHeight="14.25" x14ac:dyDescent="0.45"/>
  <sheetData>
    <row r="1" spans="1:1" x14ac:dyDescent="0.45">
      <c r="A1" s="365" t="s">
        <v>570</v>
      </c>
    </row>
    <row r="3" spans="1:1" x14ac:dyDescent="0.45">
      <c r="A3" s="365" t="s">
        <v>566</v>
      </c>
    </row>
    <row r="4" spans="1:1" x14ac:dyDescent="0.45">
      <c r="A4" s="365" t="s">
        <v>567</v>
      </c>
    </row>
    <row r="5" spans="1:1" x14ac:dyDescent="0.45">
      <c r="A5" s="365" t="s">
        <v>568</v>
      </c>
    </row>
    <row r="7" spans="1:1" x14ac:dyDescent="0.45">
      <c r="A7" s="365" t="s">
        <v>569</v>
      </c>
    </row>
    <row r="8" spans="1:1" x14ac:dyDescent="0.45">
      <c r="A8" s="365" t="s">
        <v>571</v>
      </c>
    </row>
    <row r="9" spans="1:1" x14ac:dyDescent="0.45">
      <c r="A9" s="365" t="s">
        <v>572</v>
      </c>
    </row>
    <row r="11" spans="1:1" x14ac:dyDescent="0.45">
      <c r="A11" s="364" t="s">
        <v>629</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Q47"/>
  <sheetViews>
    <sheetView workbookViewId="0">
      <selection sqref="A1:E1"/>
    </sheetView>
  </sheetViews>
  <sheetFormatPr defaultColWidth="9" defaultRowHeight="14.25" x14ac:dyDescent="0.45"/>
  <cols>
    <col min="1" max="1" width="25.19921875" style="1" customWidth="1"/>
    <col min="2" max="2" width="30.3984375" style="1" customWidth="1"/>
    <col min="3" max="3" width="9" style="1"/>
    <col min="4" max="4" width="29.46484375" style="1" customWidth="1"/>
    <col min="5" max="5" width="27" style="1" customWidth="1"/>
    <col min="6" max="16384" width="9" style="1"/>
  </cols>
  <sheetData>
    <row r="1" spans="1:17" ht="10.8" customHeight="1" x14ac:dyDescent="0.45">
      <c r="A1" s="411" t="s">
        <v>556</v>
      </c>
      <c r="B1" s="411"/>
      <c r="C1" s="411"/>
      <c r="D1" s="411"/>
      <c r="E1" s="411"/>
      <c r="F1" s="136"/>
      <c r="G1" s="136"/>
      <c r="H1" s="136"/>
      <c r="I1" s="136"/>
      <c r="J1" s="136"/>
      <c r="K1" s="136"/>
      <c r="L1" s="136"/>
      <c r="M1" s="172"/>
      <c r="N1" s="172"/>
      <c r="O1" s="172"/>
      <c r="P1" s="172"/>
      <c r="Q1" s="172"/>
    </row>
    <row r="2" spans="1:17" ht="16.899999999999999" x14ac:dyDescent="0.45">
      <c r="A2" s="409" t="s">
        <v>521</v>
      </c>
      <c r="B2" s="409"/>
      <c r="C2" s="136"/>
      <c r="D2" s="409" t="s">
        <v>105</v>
      </c>
      <c r="E2" s="409"/>
      <c r="F2" s="136"/>
      <c r="G2" s="136"/>
      <c r="H2" s="136"/>
      <c r="I2" s="136"/>
      <c r="J2" s="136"/>
      <c r="K2" s="136"/>
      <c r="L2" s="136"/>
      <c r="M2" s="172"/>
      <c r="N2" s="172"/>
      <c r="O2" s="172"/>
      <c r="P2" s="172"/>
      <c r="Q2" s="172"/>
    </row>
    <row r="3" spans="1:17" ht="16.899999999999999" x14ac:dyDescent="0.5">
      <c r="A3" s="408" t="s">
        <v>372</v>
      </c>
      <c r="B3" s="408"/>
      <c r="C3" s="136"/>
      <c r="D3" s="408" t="s">
        <v>372</v>
      </c>
      <c r="E3" s="408"/>
      <c r="F3" s="136"/>
      <c r="G3" s="136"/>
      <c r="H3" s="136"/>
      <c r="I3" s="136"/>
      <c r="J3" s="136"/>
      <c r="K3" s="136"/>
      <c r="L3" s="136"/>
      <c r="M3" s="172"/>
      <c r="N3" s="172"/>
      <c r="O3" s="172"/>
      <c r="P3" s="172"/>
      <c r="Q3" s="172"/>
    </row>
    <row r="4" spans="1:17" x14ac:dyDescent="0.45">
      <c r="A4" s="100" t="s">
        <v>23</v>
      </c>
      <c r="B4" s="101" t="s">
        <v>24</v>
      </c>
      <c r="C4" s="136"/>
      <c r="D4" s="147" t="s">
        <v>106</v>
      </c>
      <c r="E4" s="148" t="s">
        <v>24</v>
      </c>
      <c r="F4" s="136"/>
      <c r="G4" s="136"/>
      <c r="H4" s="136"/>
      <c r="I4" s="136"/>
      <c r="J4" s="136"/>
      <c r="K4" s="136"/>
      <c r="L4" s="136"/>
      <c r="M4" s="172"/>
      <c r="N4" s="172"/>
      <c r="O4" s="172"/>
      <c r="P4" s="172"/>
      <c r="Q4" s="172"/>
    </row>
    <row r="5" spans="1:17" x14ac:dyDescent="0.45">
      <c r="A5" s="59" t="s">
        <v>175</v>
      </c>
      <c r="B5" s="65">
        <v>8628</v>
      </c>
      <c r="C5" s="136"/>
      <c r="D5" s="6" t="s">
        <v>376</v>
      </c>
      <c r="E5" s="7">
        <v>37335</v>
      </c>
      <c r="F5" s="136"/>
      <c r="G5" s="136"/>
      <c r="H5" s="136"/>
      <c r="I5" s="136"/>
      <c r="J5" s="136"/>
      <c r="K5" s="136"/>
      <c r="L5" s="136"/>
      <c r="M5" s="172"/>
      <c r="N5" s="172"/>
      <c r="O5" s="172"/>
      <c r="P5" s="172"/>
      <c r="Q5" s="172"/>
    </row>
    <row r="6" spans="1:17" x14ac:dyDescent="0.45">
      <c r="A6" s="59" t="s">
        <v>176</v>
      </c>
      <c r="B6" s="65">
        <v>3128</v>
      </c>
      <c r="C6" s="136"/>
      <c r="D6" s="6" t="s">
        <v>375</v>
      </c>
      <c r="E6" s="92">
        <v>3095</v>
      </c>
      <c r="F6" s="136"/>
      <c r="G6" s="136"/>
      <c r="H6" s="136"/>
      <c r="I6" s="136"/>
      <c r="J6" s="136"/>
      <c r="K6" s="136"/>
      <c r="L6" s="136"/>
      <c r="M6" s="172"/>
      <c r="N6" s="172"/>
      <c r="O6" s="172"/>
      <c r="P6" s="172"/>
      <c r="Q6" s="172"/>
    </row>
    <row r="7" spans="1:17" x14ac:dyDescent="0.45">
      <c r="A7" s="59" t="s">
        <v>177</v>
      </c>
      <c r="B7" s="65">
        <v>8100</v>
      </c>
      <c r="C7" s="136"/>
      <c r="D7" s="102" t="s">
        <v>161</v>
      </c>
      <c r="E7" s="80">
        <f>SUM(E5:E6)</f>
        <v>40430</v>
      </c>
      <c r="F7" s="136"/>
      <c r="G7" s="136"/>
      <c r="H7" s="136"/>
      <c r="I7" s="136"/>
      <c r="J7" s="136"/>
      <c r="K7" s="136"/>
      <c r="L7" s="136"/>
      <c r="M7" s="172"/>
      <c r="N7" s="172"/>
      <c r="O7" s="172"/>
      <c r="P7" s="172"/>
      <c r="Q7" s="172"/>
    </row>
    <row r="8" spans="1:17" x14ac:dyDescent="0.45">
      <c r="A8" s="59" t="s">
        <v>178</v>
      </c>
      <c r="B8" s="65">
        <v>6620</v>
      </c>
      <c r="C8" s="136"/>
      <c r="D8" s="136"/>
      <c r="E8" s="136"/>
      <c r="F8" s="136"/>
      <c r="G8" s="136"/>
      <c r="H8" s="136"/>
      <c r="I8" s="136"/>
      <c r="J8" s="136"/>
      <c r="K8" s="136"/>
      <c r="L8" s="136"/>
      <c r="M8" s="172"/>
      <c r="N8" s="172"/>
      <c r="O8" s="172"/>
      <c r="P8" s="172"/>
      <c r="Q8" s="172"/>
    </row>
    <row r="9" spans="1:17" x14ac:dyDescent="0.45">
      <c r="A9" s="59" t="s">
        <v>179</v>
      </c>
      <c r="B9" s="65">
        <v>5999</v>
      </c>
      <c r="C9" s="136"/>
      <c r="D9" s="136"/>
      <c r="E9" s="136"/>
      <c r="F9" s="136"/>
      <c r="G9" s="84"/>
      <c r="H9" s="84"/>
      <c r="I9" s="84"/>
      <c r="J9" s="84"/>
      <c r="K9" s="136"/>
      <c r="L9" s="136"/>
      <c r="M9" s="172"/>
      <c r="N9" s="172"/>
      <c r="O9" s="172"/>
      <c r="P9" s="172"/>
      <c r="Q9" s="172"/>
    </row>
    <row r="10" spans="1:17" ht="16.899999999999999" x14ac:dyDescent="0.45">
      <c r="A10" s="59" t="s">
        <v>180</v>
      </c>
      <c r="B10" s="145">
        <v>7397</v>
      </c>
      <c r="C10" s="136"/>
      <c r="D10" s="420" t="s">
        <v>623</v>
      </c>
      <c r="E10" s="420"/>
      <c r="F10" s="136"/>
      <c r="G10" s="84"/>
      <c r="H10" s="84"/>
      <c r="I10" s="84"/>
      <c r="J10" s="84"/>
      <c r="K10" s="136"/>
      <c r="L10" s="136"/>
      <c r="M10" s="172"/>
      <c r="N10" s="172"/>
      <c r="O10" s="172"/>
      <c r="P10" s="172"/>
      <c r="Q10" s="172"/>
    </row>
    <row r="11" spans="1:17" ht="16.899999999999999" x14ac:dyDescent="0.45">
      <c r="A11" s="59" t="s">
        <v>181</v>
      </c>
      <c r="B11" s="65">
        <v>558</v>
      </c>
      <c r="C11" s="136"/>
      <c r="D11" s="423" t="s">
        <v>459</v>
      </c>
      <c r="E11" s="423"/>
      <c r="F11" s="136"/>
      <c r="G11" s="136"/>
      <c r="H11" s="136"/>
      <c r="I11" s="136"/>
      <c r="J11" s="136"/>
      <c r="K11" s="136"/>
      <c r="L11" s="136"/>
      <c r="M11" s="172"/>
      <c r="N11" s="172"/>
      <c r="O11" s="172"/>
      <c r="P11" s="172"/>
      <c r="Q11" s="172"/>
    </row>
    <row r="12" spans="1:17" x14ac:dyDescent="0.45">
      <c r="A12" s="127" t="s">
        <v>161</v>
      </c>
      <c r="B12" s="169">
        <f>SUM(B5:B11)</f>
        <v>40430</v>
      </c>
      <c r="C12" s="136"/>
      <c r="D12" s="22" t="s">
        <v>440</v>
      </c>
      <c r="E12" s="213">
        <v>33425</v>
      </c>
      <c r="F12" s="136"/>
      <c r="G12" s="136"/>
      <c r="H12" s="136"/>
      <c r="I12" s="172"/>
      <c r="J12" s="172"/>
      <c r="K12" s="172"/>
      <c r="L12" s="172"/>
      <c r="M12" s="172"/>
      <c r="N12" s="172"/>
      <c r="O12" s="172"/>
      <c r="P12" s="172"/>
      <c r="Q12" s="172"/>
    </row>
    <row r="13" spans="1:17" x14ac:dyDescent="0.45">
      <c r="A13" s="136"/>
      <c r="B13" s="136"/>
      <c r="C13" s="136"/>
      <c r="D13" s="22" t="s">
        <v>624</v>
      </c>
      <c r="E13" s="214">
        <v>0.17</v>
      </c>
      <c r="F13" s="136"/>
      <c r="G13" s="136"/>
      <c r="H13" s="136"/>
      <c r="I13" s="172"/>
      <c r="J13" s="172"/>
      <c r="K13" s="172"/>
      <c r="L13" s="172"/>
      <c r="M13" s="172"/>
      <c r="N13" s="172"/>
      <c r="O13" s="172"/>
      <c r="P13" s="172"/>
      <c r="Q13" s="172"/>
    </row>
    <row r="14" spans="1:17" ht="14.25" customHeight="1" x14ac:dyDescent="0.45">
      <c r="A14" s="409" t="s">
        <v>522</v>
      </c>
      <c r="B14" s="409"/>
      <c r="C14" s="136"/>
      <c r="D14" s="282"/>
      <c r="E14" s="283"/>
      <c r="F14" s="216"/>
      <c r="G14" s="136"/>
      <c r="H14" s="136"/>
      <c r="I14" s="172"/>
      <c r="J14" s="172"/>
      <c r="K14" s="172"/>
      <c r="L14" s="172"/>
      <c r="M14" s="172"/>
      <c r="N14" s="172"/>
      <c r="O14" s="172"/>
      <c r="P14" s="172"/>
      <c r="Q14" s="172"/>
    </row>
    <row r="15" spans="1:17" ht="16.899999999999999" x14ac:dyDescent="0.5">
      <c r="A15" s="408" t="s">
        <v>372</v>
      </c>
      <c r="B15" s="408"/>
      <c r="C15" s="136"/>
      <c r="D15" s="408" t="s">
        <v>481</v>
      </c>
      <c r="E15" s="408"/>
      <c r="F15" s="216"/>
      <c r="G15" s="136"/>
      <c r="H15" s="136"/>
      <c r="I15" s="172"/>
      <c r="J15" s="172"/>
      <c r="K15" s="172"/>
      <c r="L15" s="172"/>
      <c r="M15" s="172"/>
      <c r="N15" s="172"/>
      <c r="O15" s="172"/>
      <c r="P15" s="172"/>
      <c r="Q15" s="172"/>
    </row>
    <row r="16" spans="1:17" x14ac:dyDescent="0.45">
      <c r="A16" s="100" t="s">
        <v>29</v>
      </c>
      <c r="B16" s="101" t="s">
        <v>24</v>
      </c>
      <c r="C16" s="136"/>
      <c r="D16" s="100" t="s">
        <v>374</v>
      </c>
      <c r="E16" s="101" t="s">
        <v>24</v>
      </c>
      <c r="F16" s="216"/>
      <c r="G16" s="136"/>
      <c r="H16" s="136"/>
      <c r="I16" s="172"/>
      <c r="J16" s="172"/>
      <c r="K16" s="172"/>
      <c r="L16" s="172"/>
      <c r="M16" s="172"/>
      <c r="N16" s="172"/>
      <c r="O16" s="172"/>
    </row>
    <row r="17" spans="1:17" x14ac:dyDescent="0.45">
      <c r="A17" s="104" t="s">
        <v>30</v>
      </c>
      <c r="B17" s="11">
        <v>18646</v>
      </c>
      <c r="C17" s="136"/>
      <c r="D17" s="146" t="s">
        <v>261</v>
      </c>
      <c r="E17" s="170">
        <v>10889</v>
      </c>
      <c r="F17" s="216"/>
      <c r="G17" s="136"/>
      <c r="H17" s="136"/>
      <c r="I17" s="172"/>
      <c r="J17" s="172"/>
      <c r="K17" s="172"/>
      <c r="L17" s="172"/>
      <c r="M17" s="172"/>
      <c r="N17" s="172"/>
      <c r="O17" s="172"/>
    </row>
    <row r="18" spans="1:17" x14ac:dyDescent="0.45">
      <c r="A18" s="104" t="s">
        <v>31</v>
      </c>
      <c r="B18" s="11">
        <v>21784</v>
      </c>
      <c r="C18" s="136"/>
      <c r="D18" s="146" t="s">
        <v>262</v>
      </c>
      <c r="E18" s="11">
        <v>29541</v>
      </c>
      <c r="F18" s="216"/>
      <c r="G18" s="136"/>
      <c r="H18" s="136"/>
      <c r="I18" s="172"/>
      <c r="J18" s="172"/>
      <c r="K18" s="172"/>
      <c r="L18" s="172"/>
      <c r="M18" s="172"/>
      <c r="N18" s="172"/>
      <c r="O18" s="172"/>
    </row>
    <row r="19" spans="1:17" x14ac:dyDescent="0.45">
      <c r="A19" s="102" t="s">
        <v>161</v>
      </c>
      <c r="B19" s="80">
        <f>SUM(B17:B18)</f>
        <v>40430</v>
      </c>
      <c r="C19" s="136"/>
      <c r="D19" s="102" t="s">
        <v>161</v>
      </c>
      <c r="E19" s="80">
        <f>SUM(E17:E18)</f>
        <v>40430</v>
      </c>
      <c r="F19" s="136"/>
      <c r="G19" s="136"/>
      <c r="H19" s="136"/>
      <c r="I19" s="172"/>
      <c r="J19" s="172"/>
      <c r="K19" s="172"/>
      <c r="L19" s="172"/>
      <c r="M19" s="172"/>
      <c r="N19" s="172"/>
      <c r="O19" s="172"/>
    </row>
    <row r="20" spans="1:17" x14ac:dyDescent="0.45">
      <c r="A20" s="136"/>
      <c r="B20" s="136"/>
      <c r="C20" s="136"/>
      <c r="D20" s="136"/>
      <c r="E20" s="136"/>
      <c r="F20" s="136"/>
      <c r="G20" s="136"/>
      <c r="H20" s="136"/>
      <c r="I20" s="172"/>
      <c r="J20" s="172"/>
      <c r="K20" s="172"/>
      <c r="L20" s="172"/>
      <c r="M20" s="172"/>
      <c r="N20" s="172"/>
      <c r="O20" s="172"/>
    </row>
    <row r="21" spans="1:17" ht="14.25" customHeight="1" x14ac:dyDescent="0.5">
      <c r="A21" s="409" t="s">
        <v>109</v>
      </c>
      <c r="B21" s="409"/>
      <c r="C21" s="136"/>
      <c r="D21" s="421" t="s">
        <v>482</v>
      </c>
      <c r="E21" s="421"/>
      <c r="F21" s="421"/>
      <c r="G21" s="136"/>
      <c r="H21" s="136"/>
      <c r="I21" s="172"/>
      <c r="J21" s="172"/>
      <c r="K21" s="172"/>
      <c r="L21" s="172"/>
      <c r="M21" s="172"/>
      <c r="N21" s="172"/>
      <c r="O21" s="172"/>
      <c r="P21" s="172"/>
      <c r="Q21" s="172"/>
    </row>
    <row r="22" spans="1:17" ht="16.899999999999999" x14ac:dyDescent="0.5">
      <c r="A22" s="408" t="s">
        <v>372</v>
      </c>
      <c r="B22" s="408"/>
      <c r="C22" s="136"/>
      <c r="D22" s="100" t="s">
        <v>106</v>
      </c>
      <c r="E22" s="101" t="s">
        <v>24</v>
      </c>
      <c r="F22" s="101" t="s">
        <v>243</v>
      </c>
      <c r="G22" s="126"/>
      <c r="H22" s="136"/>
      <c r="I22" s="172"/>
      <c r="J22" s="172"/>
      <c r="K22" s="172"/>
      <c r="L22" s="172"/>
      <c r="M22" s="172"/>
      <c r="N22" s="172"/>
      <c r="O22" s="172"/>
      <c r="P22" s="172"/>
      <c r="Q22" s="172"/>
    </row>
    <row r="23" spans="1:17" x14ac:dyDescent="0.45">
      <c r="A23" s="147" t="s">
        <v>80</v>
      </c>
      <c r="B23" s="148" t="s">
        <v>24</v>
      </c>
      <c r="C23" s="136"/>
      <c r="D23" s="91" t="s">
        <v>458</v>
      </c>
      <c r="E23" s="91">
        <v>697</v>
      </c>
      <c r="F23" s="20">
        <f>E23/E25</f>
        <v>6.4009550922949771E-2</v>
      </c>
      <c r="G23" s="172"/>
      <c r="H23" s="136"/>
      <c r="I23" s="172"/>
      <c r="J23" s="172"/>
      <c r="K23" s="172"/>
      <c r="L23" s="172"/>
      <c r="M23" s="172"/>
      <c r="N23" s="172"/>
      <c r="O23" s="172"/>
      <c r="P23" s="172"/>
      <c r="Q23" s="172"/>
    </row>
    <row r="24" spans="1:17" x14ac:dyDescent="0.45">
      <c r="A24" s="59" t="s">
        <v>182</v>
      </c>
      <c r="B24" s="65">
        <v>27731</v>
      </c>
      <c r="C24" s="136"/>
      <c r="D24" s="91" t="s">
        <v>376</v>
      </c>
      <c r="E24" s="2">
        <v>10192</v>
      </c>
      <c r="F24" s="20">
        <f>E24/E25</f>
        <v>0.9359904490770502</v>
      </c>
      <c r="G24" s="172"/>
      <c r="H24" s="136"/>
      <c r="I24" s="172"/>
      <c r="J24" s="172"/>
      <c r="K24" s="172"/>
      <c r="L24" s="172"/>
      <c r="M24" s="172"/>
      <c r="N24" s="172"/>
      <c r="O24" s="172"/>
      <c r="P24" s="172"/>
      <c r="Q24" s="172"/>
    </row>
    <row r="25" spans="1:17" x14ac:dyDescent="0.45">
      <c r="A25" s="59" t="s">
        <v>107</v>
      </c>
      <c r="B25" s="65">
        <v>1637</v>
      </c>
      <c r="C25" s="136"/>
      <c r="D25" s="102" t="s">
        <v>161</v>
      </c>
      <c r="E25" s="116">
        <v>10889</v>
      </c>
      <c r="F25" s="160">
        <v>1</v>
      </c>
      <c r="G25" s="172"/>
      <c r="H25" s="136"/>
      <c r="I25" s="172"/>
      <c r="J25" s="172"/>
      <c r="K25" s="172"/>
      <c r="L25" s="172"/>
      <c r="M25" s="172"/>
      <c r="N25" s="172"/>
      <c r="O25" s="172"/>
      <c r="P25" s="172"/>
      <c r="Q25" s="172"/>
    </row>
    <row r="26" spans="1:17" x14ac:dyDescent="0.45">
      <c r="A26" s="59" t="s">
        <v>108</v>
      </c>
      <c r="B26" s="65">
        <v>7423</v>
      </c>
      <c r="C26" s="136"/>
      <c r="D26" s="172"/>
      <c r="E26" s="172"/>
      <c r="F26" s="172"/>
      <c r="G26" s="172"/>
      <c r="H26" s="136"/>
      <c r="I26" s="172"/>
      <c r="J26" s="172"/>
      <c r="K26" s="172"/>
      <c r="L26" s="172"/>
      <c r="M26" s="172"/>
      <c r="N26" s="172"/>
      <c r="O26" s="172"/>
      <c r="P26" s="172"/>
      <c r="Q26" s="172"/>
    </row>
    <row r="27" spans="1:17" ht="28.5" x14ac:dyDescent="0.45">
      <c r="A27" s="59" t="s">
        <v>484</v>
      </c>
      <c r="B27" s="65">
        <v>120</v>
      </c>
      <c r="C27" s="136"/>
      <c r="D27" s="422" t="s">
        <v>483</v>
      </c>
      <c r="E27" s="422"/>
      <c r="F27" s="422"/>
      <c r="G27" s="172"/>
      <c r="H27" s="136"/>
      <c r="I27" s="172"/>
      <c r="J27" s="172"/>
      <c r="K27" s="172"/>
      <c r="L27" s="172"/>
      <c r="M27" s="172"/>
      <c r="N27" s="172"/>
      <c r="O27" s="172"/>
      <c r="P27" s="172"/>
      <c r="Q27" s="172"/>
    </row>
    <row r="28" spans="1:17" ht="28.5" x14ac:dyDescent="0.5">
      <c r="A28" s="59" t="s">
        <v>485</v>
      </c>
      <c r="B28" s="65">
        <v>2903</v>
      </c>
      <c r="C28" s="136"/>
      <c r="D28" s="100" t="s">
        <v>106</v>
      </c>
      <c r="E28" s="101" t="s">
        <v>24</v>
      </c>
      <c r="F28" s="101" t="s">
        <v>243</v>
      </c>
      <c r="G28" s="126"/>
      <c r="H28" s="136"/>
      <c r="I28" s="172"/>
      <c r="J28" s="172"/>
      <c r="K28" s="172"/>
      <c r="L28" s="172"/>
      <c r="M28" s="172"/>
      <c r="N28" s="172"/>
      <c r="O28" s="172"/>
      <c r="P28" s="172"/>
      <c r="Q28" s="172"/>
    </row>
    <row r="29" spans="1:17" x14ac:dyDescent="0.45">
      <c r="A29" s="211" t="s">
        <v>486</v>
      </c>
      <c r="B29" s="138">
        <v>616</v>
      </c>
      <c r="C29" s="136"/>
      <c r="D29" s="91" t="s">
        <v>458</v>
      </c>
      <c r="E29" s="2">
        <v>2398</v>
      </c>
      <c r="F29" s="20">
        <f>E29/E31</f>
        <v>8.117531566297688E-2</v>
      </c>
      <c r="G29" s="172"/>
      <c r="H29" s="136"/>
      <c r="I29" s="136"/>
      <c r="J29" s="136"/>
      <c r="K29" s="136"/>
      <c r="L29" s="136"/>
      <c r="M29" s="172"/>
      <c r="N29" s="172"/>
      <c r="O29" s="172"/>
      <c r="P29" s="172"/>
      <c r="Q29" s="172"/>
    </row>
    <row r="30" spans="1:17" x14ac:dyDescent="0.45">
      <c r="A30" s="102" t="s">
        <v>161</v>
      </c>
      <c r="B30" s="137">
        <f>SUM(B24:B29)</f>
        <v>40430</v>
      </c>
      <c r="C30" s="136"/>
      <c r="D30" s="91" t="s">
        <v>376</v>
      </c>
      <c r="E30" s="2">
        <v>27143</v>
      </c>
      <c r="F30" s="20">
        <f>E30/E31</f>
        <v>0.91882468433702313</v>
      </c>
      <c r="G30" s="172"/>
      <c r="H30" s="136"/>
      <c r="I30" s="136"/>
      <c r="J30" s="136"/>
      <c r="K30" s="136"/>
      <c r="L30" s="136"/>
      <c r="M30" s="172"/>
      <c r="N30" s="172"/>
      <c r="O30" s="172"/>
      <c r="P30" s="172"/>
      <c r="Q30" s="172"/>
    </row>
    <row r="31" spans="1:17" x14ac:dyDescent="0.45">
      <c r="A31" s="136"/>
      <c r="B31" s="136"/>
      <c r="C31" s="136"/>
      <c r="D31" s="102" t="s">
        <v>161</v>
      </c>
      <c r="E31" s="116">
        <v>29541</v>
      </c>
      <c r="F31" s="177">
        <v>1</v>
      </c>
      <c r="G31" s="172"/>
      <c r="H31" s="136"/>
      <c r="I31" s="136"/>
      <c r="J31" s="136"/>
      <c r="K31" s="136"/>
      <c r="L31" s="136"/>
      <c r="M31" s="172"/>
      <c r="N31" s="172"/>
      <c r="O31" s="172"/>
      <c r="P31" s="172"/>
      <c r="Q31" s="172"/>
    </row>
    <row r="32" spans="1:17" x14ac:dyDescent="0.45">
      <c r="A32" s="136"/>
      <c r="B32" s="136"/>
      <c r="C32" s="136"/>
      <c r="D32" s="136"/>
      <c r="E32" s="136"/>
      <c r="F32" s="136"/>
      <c r="G32" s="172"/>
      <c r="H32" s="136"/>
      <c r="I32" s="136"/>
      <c r="J32" s="136"/>
      <c r="K32" s="136"/>
      <c r="L32" s="136"/>
      <c r="M32" s="172"/>
      <c r="N32" s="172"/>
      <c r="O32" s="172"/>
      <c r="P32" s="172"/>
      <c r="Q32" s="172"/>
    </row>
    <row r="33" spans="1:17" x14ac:dyDescent="0.45">
      <c r="A33" s="136"/>
      <c r="B33" s="136"/>
      <c r="C33" s="136"/>
      <c r="D33" s="136"/>
      <c r="E33" s="136"/>
      <c r="F33" s="136"/>
      <c r="G33" s="136"/>
      <c r="H33" s="136"/>
      <c r="I33" s="136"/>
      <c r="J33" s="136"/>
      <c r="K33" s="136"/>
      <c r="L33" s="136"/>
      <c r="M33" s="172"/>
      <c r="N33" s="172"/>
      <c r="O33" s="172"/>
      <c r="P33" s="172"/>
      <c r="Q33" s="172"/>
    </row>
    <row r="34" spans="1:17" x14ac:dyDescent="0.45">
      <c r="A34" s="136"/>
      <c r="B34" s="136"/>
      <c r="C34" s="136"/>
      <c r="D34" s="136"/>
      <c r="E34" s="136"/>
      <c r="F34" s="136"/>
      <c r="G34" s="136"/>
      <c r="H34" s="136"/>
      <c r="I34" s="136"/>
      <c r="J34" s="136"/>
      <c r="K34" s="136"/>
      <c r="L34" s="136"/>
      <c r="M34" s="172"/>
      <c r="N34" s="172"/>
      <c r="O34" s="172"/>
      <c r="P34" s="172"/>
      <c r="Q34" s="172"/>
    </row>
    <row r="35" spans="1:17" x14ac:dyDescent="0.45">
      <c r="A35" s="136"/>
      <c r="B35" s="136"/>
      <c r="C35" s="136"/>
      <c r="D35" s="136"/>
      <c r="E35" s="136"/>
      <c r="F35" s="136"/>
      <c r="G35" s="136"/>
      <c r="H35" s="136"/>
      <c r="I35" s="136"/>
      <c r="J35" s="136"/>
      <c r="K35" s="136"/>
      <c r="L35" s="136"/>
      <c r="M35" s="172"/>
      <c r="N35" s="172"/>
      <c r="O35" s="172"/>
      <c r="P35" s="172"/>
      <c r="Q35" s="172"/>
    </row>
    <row r="36" spans="1:17" x14ac:dyDescent="0.45">
      <c r="A36" s="136"/>
      <c r="B36" s="136"/>
      <c r="C36" s="136"/>
      <c r="D36" s="136"/>
      <c r="E36" s="136"/>
      <c r="F36" s="136"/>
      <c r="G36" s="136"/>
      <c r="H36" s="136"/>
      <c r="I36" s="136"/>
      <c r="J36" s="136"/>
      <c r="K36" s="136"/>
      <c r="L36" s="136"/>
      <c r="M36" s="172"/>
      <c r="N36" s="172"/>
      <c r="O36" s="172"/>
      <c r="P36" s="172"/>
      <c r="Q36" s="172"/>
    </row>
    <row r="37" spans="1:17" x14ac:dyDescent="0.45">
      <c r="A37" s="136"/>
      <c r="B37" s="136"/>
      <c r="C37" s="136"/>
      <c r="D37" s="136"/>
      <c r="E37" s="136"/>
      <c r="F37" s="136"/>
      <c r="G37" s="136"/>
      <c r="H37" s="136"/>
      <c r="I37" s="136"/>
      <c r="J37" s="136"/>
      <c r="K37" s="136"/>
      <c r="L37" s="136"/>
      <c r="M37" s="172"/>
      <c r="N37" s="172"/>
      <c r="O37" s="172"/>
      <c r="P37" s="172"/>
      <c r="Q37" s="172"/>
    </row>
    <row r="38" spans="1:17" x14ac:dyDescent="0.45">
      <c r="A38" s="136"/>
      <c r="B38" s="136"/>
      <c r="C38" s="136"/>
      <c r="D38" s="136"/>
      <c r="E38" s="136"/>
      <c r="F38" s="136"/>
      <c r="G38" s="136"/>
      <c r="H38" s="136"/>
      <c r="I38" s="136"/>
      <c r="J38" s="136"/>
      <c r="K38" s="136"/>
      <c r="L38" s="136"/>
      <c r="M38" s="172"/>
      <c r="N38" s="172"/>
      <c r="O38" s="172"/>
      <c r="P38" s="172"/>
      <c r="Q38" s="172"/>
    </row>
    <row r="39" spans="1:17" x14ac:dyDescent="0.45">
      <c r="A39" s="136"/>
      <c r="B39" s="136"/>
      <c r="C39" s="136"/>
      <c r="D39" s="136"/>
      <c r="E39" s="136"/>
      <c r="F39" s="136"/>
      <c r="G39" s="136"/>
      <c r="H39" s="136"/>
      <c r="I39" s="136"/>
      <c r="J39" s="136"/>
      <c r="K39" s="136"/>
      <c r="L39" s="136"/>
      <c r="M39" s="172"/>
      <c r="N39" s="172"/>
      <c r="O39" s="172"/>
      <c r="P39" s="172"/>
      <c r="Q39" s="172"/>
    </row>
    <row r="40" spans="1:17" x14ac:dyDescent="0.45">
      <c r="A40" s="136"/>
      <c r="B40" s="136"/>
      <c r="C40" s="136"/>
      <c r="G40" s="136"/>
      <c r="H40" s="136"/>
      <c r="I40" s="136"/>
      <c r="J40" s="136"/>
      <c r="K40" s="136"/>
      <c r="L40" s="136"/>
      <c r="M40" s="172"/>
      <c r="N40" s="172"/>
      <c r="O40" s="172"/>
      <c r="P40" s="172"/>
      <c r="Q40" s="172"/>
    </row>
    <row r="41" spans="1:17" x14ac:dyDescent="0.45">
      <c r="A41" s="136"/>
      <c r="B41" s="136"/>
      <c r="C41" s="136"/>
      <c r="H41" s="136"/>
      <c r="I41" s="136"/>
      <c r="J41" s="136"/>
      <c r="K41" s="136"/>
      <c r="L41" s="136"/>
      <c r="M41" s="172"/>
      <c r="N41" s="172"/>
      <c r="O41" s="172"/>
      <c r="P41" s="172"/>
      <c r="Q41" s="172"/>
    </row>
    <row r="42" spans="1:17" x14ac:dyDescent="0.45">
      <c r="A42" s="136"/>
      <c r="B42" s="136"/>
      <c r="C42" s="136"/>
      <c r="H42" s="136"/>
      <c r="I42" s="136"/>
      <c r="J42" s="136"/>
      <c r="K42" s="136"/>
      <c r="L42" s="136"/>
      <c r="M42" s="172"/>
      <c r="N42" s="172"/>
      <c r="O42" s="172"/>
      <c r="P42" s="172"/>
      <c r="Q42" s="172"/>
    </row>
    <row r="43" spans="1:17" x14ac:dyDescent="0.45">
      <c r="A43" s="136"/>
      <c r="B43" s="136"/>
      <c r="C43" s="136"/>
      <c r="H43" s="136"/>
      <c r="I43" s="136"/>
      <c r="J43" s="136"/>
      <c r="K43" s="136"/>
      <c r="L43" s="136"/>
      <c r="M43" s="172"/>
      <c r="N43" s="172"/>
      <c r="O43" s="172"/>
      <c r="P43" s="172"/>
      <c r="Q43" s="172"/>
    </row>
    <row r="44" spans="1:17" x14ac:dyDescent="0.45">
      <c r="A44" s="136"/>
      <c r="B44" s="136"/>
      <c r="C44" s="136"/>
      <c r="H44" s="136"/>
      <c r="I44" s="136"/>
      <c r="J44" s="136"/>
      <c r="K44" s="136"/>
      <c r="L44" s="136"/>
      <c r="M44" s="172"/>
      <c r="N44" s="172"/>
      <c r="O44" s="172"/>
      <c r="P44" s="172"/>
      <c r="Q44" s="172"/>
    </row>
    <row r="45" spans="1:17" x14ac:dyDescent="0.45">
      <c r="A45" s="136"/>
      <c r="B45" s="136"/>
      <c r="C45" s="136"/>
      <c r="H45" s="136"/>
      <c r="I45" s="136"/>
      <c r="J45" s="136"/>
      <c r="K45" s="136"/>
      <c r="L45" s="136"/>
      <c r="M45" s="172"/>
      <c r="N45" s="172"/>
      <c r="O45" s="172"/>
      <c r="P45" s="172"/>
      <c r="Q45" s="172"/>
    </row>
    <row r="46" spans="1:17" x14ac:dyDescent="0.45">
      <c r="A46" s="136"/>
      <c r="B46" s="136"/>
      <c r="C46" s="136"/>
      <c r="H46" s="136"/>
      <c r="I46" s="136"/>
      <c r="J46" s="136"/>
      <c r="K46" s="136"/>
      <c r="L46" s="136"/>
      <c r="M46" s="172"/>
      <c r="N46" s="172"/>
      <c r="O46" s="172"/>
      <c r="P46" s="172"/>
      <c r="Q46" s="172"/>
    </row>
    <row r="47" spans="1:17" x14ac:dyDescent="0.45">
      <c r="A47" s="136"/>
      <c r="B47" s="136"/>
      <c r="C47" s="136"/>
      <c r="H47" s="136"/>
      <c r="I47" s="136"/>
      <c r="J47" s="136"/>
      <c r="K47" s="136"/>
      <c r="L47" s="136"/>
      <c r="M47" s="172"/>
      <c r="N47" s="172"/>
      <c r="O47" s="172"/>
      <c r="P47" s="172"/>
      <c r="Q47" s="172"/>
    </row>
  </sheetData>
  <mergeCells count="14">
    <mergeCell ref="A21:B21"/>
    <mergeCell ref="A22:B22"/>
    <mergeCell ref="D21:F21"/>
    <mergeCell ref="D27:F27"/>
    <mergeCell ref="D11:E11"/>
    <mergeCell ref="D15:E15"/>
    <mergeCell ref="A15:B15"/>
    <mergeCell ref="A1:E1"/>
    <mergeCell ref="D10:E10"/>
    <mergeCell ref="A2:B2"/>
    <mergeCell ref="A3:B3"/>
    <mergeCell ref="A14:B14"/>
    <mergeCell ref="D2:E2"/>
    <mergeCell ref="D3:E3"/>
  </mergeCells>
  <hyperlinks>
    <hyperlink ref="A1:E1" location="'Table of Contents'!A1" display="Table of Contents" xr:uid="{00328954-25BB-4240-9B2B-061544972C45}"/>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4182-D14D-442E-AF2F-60D55EC36A7E}">
  <sheetPr>
    <tabColor theme="5" tint="0.79998168889431442"/>
  </sheetPr>
  <dimension ref="A1:Q16"/>
  <sheetViews>
    <sheetView workbookViewId="0"/>
  </sheetViews>
  <sheetFormatPr defaultRowHeight="14.25" x14ac:dyDescent="0.45"/>
  <cols>
    <col min="1" max="1" width="45.33203125" bestFit="1" customWidth="1"/>
  </cols>
  <sheetData>
    <row r="1" spans="1:17" x14ac:dyDescent="0.45">
      <c r="A1" s="338" t="s">
        <v>556</v>
      </c>
      <c r="O1" s="84"/>
      <c r="P1" s="84"/>
      <c r="Q1" s="84"/>
    </row>
    <row r="2" spans="1:17" ht="16.899999999999999" x14ac:dyDescent="0.5">
      <c r="A2" s="424" t="s">
        <v>578</v>
      </c>
      <c r="B2" s="424"/>
      <c r="C2" s="424"/>
      <c r="D2" s="400"/>
      <c r="E2" s="400"/>
      <c r="F2" s="400"/>
      <c r="G2" s="400"/>
      <c r="H2" s="400"/>
      <c r="I2" s="400"/>
      <c r="J2" s="400"/>
      <c r="K2" s="400"/>
      <c r="L2" s="400"/>
      <c r="M2" s="400"/>
      <c r="N2" s="400"/>
      <c r="O2" s="400"/>
      <c r="P2" s="112"/>
      <c r="Q2" s="112"/>
    </row>
    <row r="3" spans="1:17" x14ac:dyDescent="0.45">
      <c r="A3" s="147" t="s">
        <v>215</v>
      </c>
      <c r="B3" s="148" t="s">
        <v>356</v>
      </c>
      <c r="C3" s="148" t="s">
        <v>357</v>
      </c>
      <c r="D3" s="148" t="s">
        <v>358</v>
      </c>
      <c r="E3" s="148" t="s">
        <v>359</v>
      </c>
      <c r="F3" s="148" t="s">
        <v>360</v>
      </c>
      <c r="G3" s="148" t="s">
        <v>361</v>
      </c>
      <c r="H3" s="148" t="s">
        <v>362</v>
      </c>
      <c r="I3" s="148" t="s">
        <v>363</v>
      </c>
      <c r="J3" s="148" t="s">
        <v>364</v>
      </c>
      <c r="K3" s="148" t="s">
        <v>365</v>
      </c>
      <c r="L3" s="148" t="s">
        <v>366</v>
      </c>
      <c r="M3" s="148" t="s">
        <v>367</v>
      </c>
      <c r="N3" s="148" t="s">
        <v>368</v>
      </c>
      <c r="O3" s="193" t="s">
        <v>161</v>
      </c>
      <c r="P3" s="112"/>
      <c r="Q3" s="112"/>
    </row>
    <row r="4" spans="1:17" x14ac:dyDescent="0.45">
      <c r="A4" s="104" t="s">
        <v>487</v>
      </c>
      <c r="B4" s="130">
        <v>2525</v>
      </c>
      <c r="C4" s="130">
        <v>2825</v>
      </c>
      <c r="D4" s="130">
        <v>3466</v>
      </c>
      <c r="E4" s="130">
        <v>3099</v>
      </c>
      <c r="F4" s="130">
        <v>3127</v>
      </c>
      <c r="G4" s="130">
        <v>2662</v>
      </c>
      <c r="H4" s="130">
        <v>2875</v>
      </c>
      <c r="I4" s="130">
        <v>3305</v>
      </c>
      <c r="J4" s="130">
        <v>3503</v>
      </c>
      <c r="K4" s="130">
        <v>3663</v>
      </c>
      <c r="L4" s="130">
        <v>4078</v>
      </c>
      <c r="M4" s="130">
        <v>4129</v>
      </c>
      <c r="N4" s="130">
        <v>3666</v>
      </c>
      <c r="O4" s="2">
        <f>SUM(B4:N4)</f>
        <v>42923</v>
      </c>
      <c r="P4" s="112"/>
      <c r="Q4" s="112"/>
    </row>
    <row r="5" spans="1:17" x14ac:dyDescent="0.45">
      <c r="A5" s="104" t="s">
        <v>231</v>
      </c>
      <c r="B5" s="130">
        <v>2992</v>
      </c>
      <c r="C5" s="130">
        <v>3533</v>
      </c>
      <c r="D5" s="130">
        <v>3998</v>
      </c>
      <c r="E5" s="130">
        <v>3594</v>
      </c>
      <c r="F5" s="130">
        <v>3490</v>
      </c>
      <c r="G5" s="130">
        <v>3294</v>
      </c>
      <c r="H5" s="130">
        <v>3359</v>
      </c>
      <c r="I5" s="130">
        <v>4005</v>
      </c>
      <c r="J5" s="130">
        <v>4007</v>
      </c>
      <c r="K5" s="130">
        <v>4022</v>
      </c>
      <c r="L5" s="130">
        <v>4432</v>
      </c>
      <c r="M5" s="130">
        <v>3548</v>
      </c>
      <c r="N5" s="130">
        <v>3310</v>
      </c>
      <c r="O5" s="2">
        <f t="shared" ref="O5:O8" si="0">SUM(B5:N5)</f>
        <v>47584</v>
      </c>
      <c r="P5" s="112"/>
      <c r="Q5" s="112"/>
    </row>
    <row r="6" spans="1:17" x14ac:dyDescent="0.45">
      <c r="A6" s="104" t="s">
        <v>232</v>
      </c>
      <c r="B6" s="130">
        <v>1921</v>
      </c>
      <c r="C6" s="130">
        <v>2214</v>
      </c>
      <c r="D6" s="130">
        <v>2539</v>
      </c>
      <c r="E6" s="130">
        <v>1996</v>
      </c>
      <c r="F6" s="130">
        <v>2093</v>
      </c>
      <c r="G6" s="130">
        <v>1887</v>
      </c>
      <c r="H6" s="130">
        <v>1870</v>
      </c>
      <c r="I6" s="130">
        <v>2279</v>
      </c>
      <c r="J6" s="130">
        <v>2293</v>
      </c>
      <c r="K6" s="130">
        <v>3376</v>
      </c>
      <c r="L6" s="130">
        <v>2902</v>
      </c>
      <c r="M6" s="130">
        <v>2750</v>
      </c>
      <c r="N6" s="130">
        <v>2426</v>
      </c>
      <c r="O6" s="2">
        <f t="shared" si="0"/>
        <v>30546</v>
      </c>
      <c r="P6" s="112"/>
      <c r="Q6" s="112"/>
    </row>
    <row r="7" spans="1:17" x14ac:dyDescent="0.45">
      <c r="A7" s="104" t="s">
        <v>488</v>
      </c>
      <c r="B7" s="130">
        <v>10905</v>
      </c>
      <c r="C7" s="130">
        <v>13013</v>
      </c>
      <c r="D7" s="130">
        <v>14801</v>
      </c>
      <c r="E7" s="130">
        <v>12588</v>
      </c>
      <c r="F7" s="130">
        <v>13253</v>
      </c>
      <c r="G7" s="130">
        <v>12350</v>
      </c>
      <c r="H7" s="130">
        <v>13012</v>
      </c>
      <c r="I7" s="130">
        <v>15230</v>
      </c>
      <c r="J7" s="130">
        <v>15596</v>
      </c>
      <c r="K7" s="130">
        <v>17658</v>
      </c>
      <c r="L7" s="130">
        <v>20207</v>
      </c>
      <c r="M7" s="130">
        <v>20932</v>
      </c>
      <c r="N7" s="130">
        <v>17578</v>
      </c>
      <c r="O7" s="2">
        <f t="shared" si="0"/>
        <v>197123</v>
      </c>
      <c r="P7" s="112"/>
      <c r="Q7" s="112"/>
    </row>
    <row r="8" spans="1:17" x14ac:dyDescent="0.45">
      <c r="A8" s="104" t="s">
        <v>234</v>
      </c>
      <c r="B8" s="130">
        <v>2678</v>
      </c>
      <c r="C8" s="130">
        <v>3129</v>
      </c>
      <c r="D8" s="130">
        <v>3711</v>
      </c>
      <c r="E8" s="130">
        <v>3257</v>
      </c>
      <c r="F8" s="130">
        <v>3313</v>
      </c>
      <c r="G8" s="130">
        <v>3184</v>
      </c>
      <c r="H8" s="130">
        <v>3166</v>
      </c>
      <c r="I8" s="130">
        <v>3667</v>
      </c>
      <c r="J8" s="130">
        <v>3972</v>
      </c>
      <c r="K8" s="130">
        <v>4291</v>
      </c>
      <c r="L8" s="130">
        <v>4827</v>
      </c>
      <c r="M8" s="130">
        <v>5132</v>
      </c>
      <c r="N8" s="130">
        <v>4242</v>
      </c>
      <c r="O8" s="2">
        <f t="shared" si="0"/>
        <v>48569</v>
      </c>
      <c r="P8" s="112"/>
      <c r="Q8" s="112"/>
    </row>
    <row r="9" spans="1:17" x14ac:dyDescent="0.45">
      <c r="A9" s="102" t="s">
        <v>161</v>
      </c>
      <c r="B9" s="116">
        <v>21021</v>
      </c>
      <c r="C9" s="116">
        <v>24714</v>
      </c>
      <c r="D9" s="116">
        <v>28515</v>
      </c>
      <c r="E9" s="116">
        <v>24534</v>
      </c>
      <c r="F9" s="116">
        <v>25276</v>
      </c>
      <c r="G9" s="116">
        <v>23377</v>
      </c>
      <c r="H9" s="116">
        <v>24282</v>
      </c>
      <c r="I9" s="116">
        <v>28486</v>
      </c>
      <c r="J9" s="116">
        <v>29371</v>
      </c>
      <c r="K9" s="116">
        <v>33010</v>
      </c>
      <c r="L9" s="116">
        <v>36446</v>
      </c>
      <c r="M9" s="116">
        <v>36491</v>
      </c>
      <c r="N9" s="116">
        <v>31222</v>
      </c>
      <c r="O9" s="116">
        <v>366745</v>
      </c>
      <c r="P9" s="112"/>
      <c r="Q9" s="112"/>
    </row>
    <row r="10" spans="1:17" x14ac:dyDescent="0.45">
      <c r="A10" s="123" t="s">
        <v>505</v>
      </c>
      <c r="B10" s="128"/>
      <c r="C10" s="129"/>
      <c r="D10" s="129"/>
      <c r="E10" s="129"/>
      <c r="F10" s="129"/>
      <c r="G10" s="129"/>
      <c r="H10" s="129"/>
      <c r="I10" s="129"/>
      <c r="J10" s="129"/>
      <c r="K10" s="129"/>
      <c r="L10" s="129"/>
      <c r="M10" s="129"/>
      <c r="N10" s="129"/>
      <c r="O10" s="112"/>
      <c r="P10" s="112"/>
      <c r="Q10" s="112"/>
    </row>
    <row r="11" spans="1:17" x14ac:dyDescent="0.45">
      <c r="A11" s="334" t="s">
        <v>554</v>
      </c>
      <c r="B11" s="124"/>
      <c r="C11" s="124"/>
      <c r="D11" s="124"/>
      <c r="E11" s="124"/>
      <c r="F11" s="124"/>
      <c r="G11" s="124"/>
      <c r="H11" s="124"/>
      <c r="I11" s="124"/>
      <c r="J11" s="124"/>
      <c r="K11" s="124"/>
      <c r="L11" s="124"/>
      <c r="M11" s="124"/>
      <c r="N11" s="124"/>
      <c r="O11" s="112"/>
      <c r="P11" s="112"/>
      <c r="Q11" s="112"/>
    </row>
    <row r="12" spans="1:17" x14ac:dyDescent="0.45">
      <c r="O12" s="112"/>
      <c r="P12" s="112"/>
      <c r="Q12" s="112"/>
    </row>
    <row r="13" spans="1:17" x14ac:dyDescent="0.45">
      <c r="O13" s="84"/>
      <c r="P13" s="84"/>
      <c r="Q13" s="84"/>
    </row>
    <row r="14" spans="1:17" x14ac:dyDescent="0.45">
      <c r="O14" s="84"/>
      <c r="P14" s="84"/>
      <c r="Q14" s="84"/>
    </row>
    <row r="15" spans="1:17" x14ac:dyDescent="0.45">
      <c r="O15" s="84"/>
      <c r="P15" s="84"/>
      <c r="Q15" s="84"/>
    </row>
    <row r="16" spans="1:17" x14ac:dyDescent="0.45">
      <c r="O16" s="84"/>
      <c r="P16" s="84"/>
      <c r="Q16" s="84"/>
    </row>
  </sheetData>
  <mergeCells count="1">
    <mergeCell ref="A2:O2"/>
  </mergeCells>
  <hyperlinks>
    <hyperlink ref="A1" location="'Table of Contents'!A1" display="Table of Contents" xr:uid="{860B71FA-BCDA-4023-9D44-3569145D1F66}"/>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workbookViewId="0">
      <selection sqref="A1:B1"/>
    </sheetView>
  </sheetViews>
  <sheetFormatPr defaultRowHeight="14.25" x14ac:dyDescent="0.45"/>
  <cols>
    <col min="1" max="1" width="22.1328125" customWidth="1"/>
    <col min="2" max="2" width="33" customWidth="1"/>
    <col min="3" max="3" width="16.53125" customWidth="1"/>
    <col min="4" max="4" width="15.33203125" customWidth="1"/>
    <col min="5" max="5" width="14.46484375" customWidth="1"/>
    <col min="6" max="6" width="12.6640625" customWidth="1"/>
    <col min="7" max="7" width="19.86328125" bestFit="1" customWidth="1"/>
    <col min="8" max="8" width="13.1328125" bestFit="1" customWidth="1"/>
    <col min="9" max="9" width="20.33203125" bestFit="1" customWidth="1"/>
    <col min="10" max="10" width="14.53125" bestFit="1" customWidth="1"/>
    <col min="12" max="12" width="12.1328125" customWidth="1"/>
    <col min="13" max="13" width="14.46484375" bestFit="1" customWidth="1"/>
    <col min="14" max="14" width="14.1328125" customWidth="1"/>
  </cols>
  <sheetData>
    <row r="1" spans="1:9" ht="16.899999999999999" x14ac:dyDescent="0.5">
      <c r="A1" s="425" t="s">
        <v>250</v>
      </c>
      <c r="B1" s="425"/>
    </row>
    <row r="5" spans="1:9" x14ac:dyDescent="0.45">
      <c r="B5" s="63" t="s">
        <v>183</v>
      </c>
      <c r="C5" s="66" t="s">
        <v>184</v>
      </c>
      <c r="D5" s="66" t="s">
        <v>185</v>
      </c>
      <c r="G5" s="63" t="s">
        <v>13</v>
      </c>
      <c r="H5" s="69" t="s">
        <v>184</v>
      </c>
      <c r="I5" s="69" t="s">
        <v>185</v>
      </c>
    </row>
    <row r="6" spans="1:9" x14ac:dyDescent="0.45">
      <c r="B6" s="59" t="s">
        <v>81</v>
      </c>
      <c r="C6" s="81">
        <v>323</v>
      </c>
      <c r="D6" s="81">
        <v>364</v>
      </c>
      <c r="G6" s="59" t="s">
        <v>132</v>
      </c>
      <c r="H6" s="82">
        <v>3101</v>
      </c>
      <c r="I6" s="82">
        <v>3847</v>
      </c>
    </row>
    <row r="7" spans="1:9" x14ac:dyDescent="0.45">
      <c r="B7" s="59" t="s">
        <v>82</v>
      </c>
      <c r="C7" s="81">
        <v>29535</v>
      </c>
      <c r="D7" s="81">
        <v>33438</v>
      </c>
      <c r="G7" s="59" t="s">
        <v>126</v>
      </c>
      <c r="H7" s="82">
        <v>1567</v>
      </c>
      <c r="I7" s="82">
        <v>2659</v>
      </c>
    </row>
    <row r="8" spans="1:9" x14ac:dyDescent="0.45">
      <c r="B8" s="59" t="s">
        <v>83</v>
      </c>
      <c r="C8" s="81">
        <v>5524</v>
      </c>
      <c r="D8" s="81">
        <v>6526</v>
      </c>
      <c r="G8" s="59" t="s">
        <v>127</v>
      </c>
      <c r="H8" s="82">
        <v>7593</v>
      </c>
      <c r="I8" s="82">
        <v>8344</v>
      </c>
    </row>
    <row r="9" spans="1:9" x14ac:dyDescent="0.45">
      <c r="B9" s="59" t="s">
        <v>117</v>
      </c>
      <c r="C9" s="81">
        <v>38217</v>
      </c>
      <c r="D9" s="81">
        <v>43359</v>
      </c>
      <c r="G9" s="59" t="s">
        <v>128</v>
      </c>
      <c r="H9" s="82">
        <v>21656</v>
      </c>
      <c r="I9" s="82">
        <v>24895</v>
      </c>
    </row>
    <row r="10" spans="1:9" x14ac:dyDescent="0.45">
      <c r="B10" s="59" t="s">
        <v>84</v>
      </c>
      <c r="C10" s="81">
        <v>7383</v>
      </c>
      <c r="D10" s="81">
        <v>7785</v>
      </c>
      <c r="G10" s="59" t="s">
        <v>129</v>
      </c>
      <c r="H10" s="82">
        <v>15473</v>
      </c>
      <c r="I10" s="82">
        <v>17210</v>
      </c>
    </row>
    <row r="11" spans="1:9" x14ac:dyDescent="0.45">
      <c r="B11" s="59" t="s">
        <v>85</v>
      </c>
      <c r="C11" s="81">
        <v>14451</v>
      </c>
      <c r="D11" s="81">
        <v>14801</v>
      </c>
      <c r="G11" s="59" t="s">
        <v>130</v>
      </c>
      <c r="H11" s="82">
        <v>11184</v>
      </c>
      <c r="I11" s="82">
        <v>12154</v>
      </c>
    </row>
    <row r="12" spans="1:9" x14ac:dyDescent="0.45">
      <c r="B12" s="59" t="s">
        <v>86</v>
      </c>
      <c r="C12" s="81">
        <v>14360</v>
      </c>
      <c r="D12" s="81">
        <v>22712</v>
      </c>
      <c r="G12" s="59" t="s">
        <v>131</v>
      </c>
      <c r="H12" s="82">
        <v>14785</v>
      </c>
      <c r="I12" s="82">
        <v>17330</v>
      </c>
    </row>
    <row r="13" spans="1:9" x14ac:dyDescent="0.45">
      <c r="B13" s="67" t="s">
        <v>161</v>
      </c>
      <c r="C13" s="68">
        <f>SUM(C6:C12)</f>
        <v>109793</v>
      </c>
      <c r="D13" s="68">
        <f>SUM(D6:D12)</f>
        <v>128985</v>
      </c>
      <c r="G13" s="59" t="s">
        <v>14</v>
      </c>
      <c r="H13" s="82">
        <v>10571</v>
      </c>
      <c r="I13" s="82">
        <v>14203</v>
      </c>
    </row>
    <row r="14" spans="1:9" x14ac:dyDescent="0.45">
      <c r="G14" s="59" t="s">
        <v>104</v>
      </c>
      <c r="H14" s="82">
        <v>23863</v>
      </c>
      <c r="I14" s="82">
        <v>28343</v>
      </c>
    </row>
    <row r="15" spans="1:9" x14ac:dyDescent="0.45">
      <c r="G15" s="67" t="s">
        <v>161</v>
      </c>
      <c r="H15" s="70">
        <f>SUM(H6:H14)</f>
        <v>109793</v>
      </c>
      <c r="I15" s="70">
        <f>SUM(I6:I14)</f>
        <v>128985</v>
      </c>
    </row>
    <row r="19" spans="2:4" x14ac:dyDescent="0.45">
      <c r="B19" s="60" t="s">
        <v>186</v>
      </c>
      <c r="C19" s="66" t="s">
        <v>184</v>
      </c>
      <c r="D19" s="66" t="s">
        <v>185</v>
      </c>
    </row>
    <row r="20" spans="2:4" x14ac:dyDescent="0.45">
      <c r="B20" s="71" t="s">
        <v>9</v>
      </c>
      <c r="C20" s="81">
        <v>35663</v>
      </c>
      <c r="D20" s="81">
        <v>47875</v>
      </c>
    </row>
    <row r="21" spans="2:4" x14ac:dyDescent="0.45">
      <c r="B21" s="71" t="s">
        <v>10</v>
      </c>
      <c r="C21" s="81">
        <v>1130</v>
      </c>
      <c r="D21" s="81">
        <v>1299</v>
      </c>
    </row>
    <row r="22" spans="2:4" x14ac:dyDescent="0.45">
      <c r="B22" s="71" t="s">
        <v>11</v>
      </c>
      <c r="C22" s="81">
        <v>11228</v>
      </c>
      <c r="D22" s="81">
        <v>14770</v>
      </c>
    </row>
    <row r="23" spans="2:4" x14ac:dyDescent="0.45">
      <c r="B23" s="71" t="s">
        <v>12</v>
      </c>
      <c r="C23" s="81">
        <v>61772</v>
      </c>
      <c r="D23" s="81">
        <v>65041</v>
      </c>
    </row>
    <row r="24" spans="2:4" x14ac:dyDescent="0.45">
      <c r="B24" s="72" t="s">
        <v>161</v>
      </c>
      <c r="C24" s="68">
        <f>SUM(C20:C23)</f>
        <v>109793</v>
      </c>
      <c r="D24" s="68">
        <f>SUM(D20:D23)</f>
        <v>128985</v>
      </c>
    </row>
  </sheetData>
  <mergeCells count="1">
    <mergeCell ref="A1:B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43A82-7AFB-4B88-9664-D7F57F3520AF}">
  <sheetPr>
    <tabColor theme="4" tint="0.79998168889431442"/>
  </sheetPr>
  <dimension ref="A1:K21"/>
  <sheetViews>
    <sheetView workbookViewId="0"/>
  </sheetViews>
  <sheetFormatPr defaultRowHeight="14.25" x14ac:dyDescent="0.45"/>
  <cols>
    <col min="1" max="1" width="11.796875" customWidth="1"/>
    <col min="2" max="2" width="12.1328125" customWidth="1"/>
    <col min="4" max="4" width="10.33203125" bestFit="1" customWidth="1"/>
    <col min="5" max="5" width="21.46484375" bestFit="1" customWidth="1"/>
    <col min="7" max="7" width="6.3984375" customWidth="1"/>
    <col min="8" max="8" width="9.06640625" hidden="1" customWidth="1"/>
    <col min="9" max="9" width="27.86328125" customWidth="1"/>
    <col min="10" max="10" width="27.19921875" customWidth="1"/>
  </cols>
  <sheetData>
    <row r="1" spans="1:11" s="330" customFormat="1" x14ac:dyDescent="0.45">
      <c r="A1" s="338" t="s">
        <v>556</v>
      </c>
    </row>
    <row r="2" spans="1:11" ht="14.65" thickBot="1" x14ac:dyDescent="0.5">
      <c r="F2" s="182"/>
      <c r="G2" s="182"/>
      <c r="H2" s="182"/>
      <c r="I2" s="182"/>
      <c r="J2" s="182"/>
      <c r="K2" s="182"/>
    </row>
    <row r="3" spans="1:11" ht="43.15" thickBot="1" x14ac:dyDescent="0.5">
      <c r="A3" s="198" t="s">
        <v>266</v>
      </c>
      <c r="B3" s="199" t="s">
        <v>13</v>
      </c>
      <c r="C3" s="199" t="s">
        <v>17</v>
      </c>
      <c r="D3" s="200" t="s">
        <v>562</v>
      </c>
      <c r="E3" s="198" t="s">
        <v>563</v>
      </c>
      <c r="F3" s="182"/>
      <c r="G3" s="182"/>
      <c r="H3" s="182"/>
      <c r="I3" s="156" t="s">
        <v>579</v>
      </c>
      <c r="J3" s="157" t="s">
        <v>585</v>
      </c>
      <c r="K3" s="182"/>
    </row>
    <row r="4" spans="1:11" ht="14.65" thickBot="1" x14ac:dyDescent="0.5">
      <c r="A4" s="426" t="s">
        <v>238</v>
      </c>
      <c r="B4" s="22" t="s">
        <v>267</v>
      </c>
      <c r="C4" s="162">
        <v>9684</v>
      </c>
      <c r="D4" s="162">
        <v>7522</v>
      </c>
      <c r="E4" s="357">
        <v>0.08</v>
      </c>
      <c r="F4" s="182"/>
      <c r="G4" s="182"/>
      <c r="H4" s="182"/>
      <c r="I4" s="158" t="s">
        <v>429</v>
      </c>
      <c r="J4" s="159">
        <v>32503</v>
      </c>
      <c r="K4" s="182"/>
    </row>
    <row r="5" spans="1:11" s="206" customFormat="1" ht="14.65" thickBot="1" x14ac:dyDescent="0.5">
      <c r="A5" s="426"/>
      <c r="B5" s="22" t="s">
        <v>268</v>
      </c>
      <c r="C5" s="162">
        <v>11560</v>
      </c>
      <c r="D5" s="162">
        <v>9147</v>
      </c>
      <c r="E5" s="357">
        <v>0.06</v>
      </c>
      <c r="I5" s="158" t="s">
        <v>430</v>
      </c>
      <c r="J5" s="159">
        <v>27216</v>
      </c>
    </row>
    <row r="6" spans="1:11" ht="14.65" thickBot="1" x14ac:dyDescent="0.5">
      <c r="A6" s="426"/>
      <c r="B6" s="22" t="s">
        <v>269</v>
      </c>
      <c r="C6" s="162">
        <v>33263</v>
      </c>
      <c r="D6" s="162">
        <v>26741</v>
      </c>
      <c r="E6" s="357">
        <v>7.0000000000000007E-2</v>
      </c>
      <c r="I6" s="158" t="s">
        <v>431</v>
      </c>
      <c r="J6" s="159">
        <v>18107</v>
      </c>
    </row>
    <row r="7" spans="1:11" ht="14.65" thickBot="1" x14ac:dyDescent="0.5">
      <c r="A7" s="426"/>
      <c r="B7" s="22" t="s">
        <v>270</v>
      </c>
      <c r="C7" s="162">
        <v>21745</v>
      </c>
      <c r="D7" s="162">
        <v>17079</v>
      </c>
      <c r="E7" s="357">
        <v>0.08</v>
      </c>
      <c r="I7" s="158" t="s">
        <v>432</v>
      </c>
      <c r="J7" s="159">
        <v>33617</v>
      </c>
    </row>
    <row r="8" spans="1:11" ht="14.65" thickBot="1" x14ac:dyDescent="0.5">
      <c r="A8" s="426"/>
      <c r="B8" s="22" t="s">
        <v>271</v>
      </c>
      <c r="C8" s="162">
        <v>14225</v>
      </c>
      <c r="D8" s="162">
        <v>10873</v>
      </c>
      <c r="E8" s="357">
        <v>0.09</v>
      </c>
      <c r="I8" s="158" t="s">
        <v>433</v>
      </c>
      <c r="J8" s="159">
        <v>28194</v>
      </c>
    </row>
    <row r="9" spans="1:11" ht="14.65" thickBot="1" x14ac:dyDescent="0.5">
      <c r="A9" s="426"/>
      <c r="B9" s="22" t="s">
        <v>272</v>
      </c>
      <c r="C9" s="162">
        <v>18392</v>
      </c>
      <c r="D9" s="162">
        <v>11662</v>
      </c>
      <c r="E9" s="357">
        <v>0.09</v>
      </c>
      <c r="I9" s="158" t="s">
        <v>434</v>
      </c>
      <c r="J9" s="159">
        <v>52220</v>
      </c>
    </row>
    <row r="10" spans="1:11" ht="14.25" customHeight="1" thickBot="1" x14ac:dyDescent="0.5">
      <c r="A10" s="427" t="s">
        <v>240</v>
      </c>
      <c r="B10" s="22" t="s">
        <v>267</v>
      </c>
      <c r="C10" s="162">
        <v>719</v>
      </c>
      <c r="D10" s="162">
        <v>658</v>
      </c>
      <c r="E10" s="357">
        <v>0.19</v>
      </c>
      <c r="I10" s="236" t="s">
        <v>161</v>
      </c>
      <c r="J10" s="274">
        <v>191857</v>
      </c>
    </row>
    <row r="11" spans="1:11" x14ac:dyDescent="0.45">
      <c r="A11" s="428"/>
      <c r="B11" s="22" t="s">
        <v>268</v>
      </c>
      <c r="C11" s="162">
        <v>437</v>
      </c>
      <c r="D11" s="162">
        <v>402</v>
      </c>
      <c r="E11" s="357">
        <v>0.28999999999999998</v>
      </c>
    </row>
    <row r="12" spans="1:11" x14ac:dyDescent="0.45">
      <c r="A12" s="428"/>
      <c r="B12" s="22" t="s">
        <v>269</v>
      </c>
      <c r="C12" s="162">
        <v>1721</v>
      </c>
      <c r="D12" s="162">
        <v>1541</v>
      </c>
      <c r="E12" s="357">
        <v>0.23</v>
      </c>
    </row>
    <row r="13" spans="1:11" x14ac:dyDescent="0.45">
      <c r="A13" s="428"/>
      <c r="B13" s="22" t="s">
        <v>270</v>
      </c>
      <c r="C13" s="162">
        <v>1775</v>
      </c>
      <c r="D13" s="162">
        <v>1547</v>
      </c>
      <c r="E13" s="357">
        <v>0.14900825715898625</v>
      </c>
    </row>
    <row r="14" spans="1:11" ht="14.25" customHeight="1" x14ac:dyDescent="0.45">
      <c r="A14" s="428"/>
      <c r="B14" s="22" t="s">
        <v>271</v>
      </c>
      <c r="C14" s="162">
        <v>2039</v>
      </c>
      <c r="D14" s="162">
        <v>1766</v>
      </c>
      <c r="E14" s="357">
        <v>0.12</v>
      </c>
    </row>
    <row r="15" spans="1:11" ht="14.25" customHeight="1" x14ac:dyDescent="0.45">
      <c r="A15" s="428"/>
      <c r="B15" s="22" t="s">
        <v>272</v>
      </c>
      <c r="C15" s="92">
        <v>4455</v>
      </c>
      <c r="D15" s="92">
        <v>3584</v>
      </c>
      <c r="E15" s="357">
        <v>0.1</v>
      </c>
    </row>
    <row r="16" spans="1:11" ht="14.25" customHeight="1" x14ac:dyDescent="0.45">
      <c r="A16" s="429"/>
      <c r="B16" s="22" t="s">
        <v>564</v>
      </c>
      <c r="C16" s="92">
        <v>18737</v>
      </c>
      <c r="D16" s="92">
        <v>12407</v>
      </c>
      <c r="E16" s="357">
        <v>0.11452107550248171</v>
      </c>
    </row>
    <row r="17" spans="1:11" ht="10.15" customHeight="1" x14ac:dyDescent="0.45"/>
    <row r="18" spans="1:11" ht="14.25" customHeight="1" x14ac:dyDescent="0.45">
      <c r="A18" s="430" t="s">
        <v>580</v>
      </c>
      <c r="B18" s="431"/>
      <c r="C18" s="431"/>
      <c r="D18" s="431"/>
      <c r="E18" s="431"/>
      <c r="F18" s="84"/>
      <c r="G18" s="84"/>
      <c r="H18" s="84"/>
      <c r="I18" s="182"/>
      <c r="J18" s="182"/>
      <c r="K18" s="182"/>
    </row>
    <row r="19" spans="1:11" ht="14.25" customHeight="1" x14ac:dyDescent="0.45">
      <c r="A19" s="432"/>
      <c r="B19" s="432"/>
      <c r="C19" s="432"/>
      <c r="D19" s="432"/>
      <c r="E19" s="432"/>
      <c r="F19" s="182"/>
      <c r="G19" s="182"/>
      <c r="H19" s="182"/>
      <c r="I19" s="182"/>
      <c r="J19" s="182"/>
      <c r="K19" s="182"/>
    </row>
    <row r="20" spans="1:11" s="341" customFormat="1" ht="14.25" customHeight="1" x14ac:dyDescent="0.45">
      <c r="A20" s="432"/>
      <c r="B20" s="432"/>
      <c r="C20" s="432"/>
      <c r="D20" s="432"/>
      <c r="E20" s="432"/>
    </row>
    <row r="21" spans="1:11" ht="112.5" customHeight="1" x14ac:dyDescent="0.45">
      <c r="A21" s="433"/>
      <c r="B21" s="433"/>
      <c r="C21" s="433"/>
      <c r="D21" s="433"/>
      <c r="E21" s="433"/>
      <c r="F21" s="182"/>
      <c r="G21" s="182"/>
      <c r="H21" s="182"/>
      <c r="I21" s="182"/>
      <c r="J21" s="182"/>
      <c r="K21" s="182"/>
    </row>
  </sheetData>
  <mergeCells count="3">
    <mergeCell ref="A4:A9"/>
    <mergeCell ref="A10:A16"/>
    <mergeCell ref="A18:E21"/>
  </mergeCells>
  <hyperlinks>
    <hyperlink ref="A1" location="'Table of Contents'!A1" display="Table of Contents" xr:uid="{4EC336C3-2BFE-4BFE-B81D-EF234BD2E8F9}"/>
  </hyperlink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DB207-581D-4F9D-9671-4684DEE34AB2}">
  <sheetPr>
    <tabColor theme="4" tint="0.79998168889431442"/>
  </sheetPr>
  <dimension ref="A1:K28"/>
  <sheetViews>
    <sheetView workbookViewId="0"/>
  </sheetViews>
  <sheetFormatPr defaultRowHeight="14.25" x14ac:dyDescent="0.45"/>
  <cols>
    <col min="1" max="1" width="14.1328125" customWidth="1"/>
    <col min="2" max="2" width="9.46484375" bestFit="1" customWidth="1"/>
    <col min="3" max="3" width="16.9296875" customWidth="1"/>
    <col min="4" max="4" width="15.33203125" customWidth="1"/>
    <col min="5" max="5" width="15.73046875" customWidth="1"/>
    <col min="6" max="6" width="15.06640625" bestFit="1" customWidth="1"/>
    <col min="9" max="9" width="12.59765625" bestFit="1" customWidth="1"/>
    <col min="10" max="10" width="9.46484375" bestFit="1" customWidth="1"/>
    <col min="11" max="11" width="13.53125" bestFit="1" customWidth="1"/>
    <col min="19" max="19" width="18.3984375" customWidth="1"/>
    <col min="20" max="20" width="15.06640625" customWidth="1"/>
  </cols>
  <sheetData>
    <row r="1" spans="1:7" x14ac:dyDescent="0.45">
      <c r="A1" s="338" t="s">
        <v>556</v>
      </c>
      <c r="B1" s="216"/>
      <c r="C1" s="216"/>
      <c r="D1" s="216"/>
      <c r="E1" s="216"/>
      <c r="F1" s="216"/>
      <c r="G1" s="216"/>
    </row>
    <row r="2" spans="1:7" x14ac:dyDescent="0.45">
      <c r="A2" s="216"/>
    </row>
    <row r="3" spans="1:7" ht="34.5" customHeight="1" x14ac:dyDescent="0.5">
      <c r="A3" s="440" t="s">
        <v>595</v>
      </c>
      <c r="B3" s="441"/>
      <c r="C3" s="442"/>
      <c r="D3" s="365"/>
      <c r="E3" s="443" t="s">
        <v>596</v>
      </c>
      <c r="F3" s="443"/>
      <c r="G3" s="365"/>
    </row>
    <row r="4" spans="1:7" x14ac:dyDescent="0.45">
      <c r="A4" s="373" t="s">
        <v>419</v>
      </c>
      <c r="B4" s="373" t="s">
        <v>238</v>
      </c>
      <c r="C4" s="373" t="s">
        <v>240</v>
      </c>
      <c r="D4" s="365"/>
      <c r="E4" s="406"/>
      <c r="F4" s="406"/>
      <c r="G4" s="365"/>
    </row>
    <row r="5" spans="1:7" x14ac:dyDescent="0.45">
      <c r="A5" s="374">
        <v>2018</v>
      </c>
      <c r="B5" s="375">
        <v>318</v>
      </c>
      <c r="C5" s="375">
        <v>734</v>
      </c>
      <c r="D5" s="365"/>
      <c r="E5" s="368">
        <v>2017</v>
      </c>
      <c r="F5" s="178">
        <v>341559551.02999997</v>
      </c>
      <c r="G5" s="365"/>
    </row>
    <row r="6" spans="1:7" x14ac:dyDescent="0.45">
      <c r="A6" s="374">
        <v>2019</v>
      </c>
      <c r="B6" s="375">
        <v>320</v>
      </c>
      <c r="C6" s="375">
        <v>789</v>
      </c>
      <c r="D6" s="365"/>
      <c r="E6" s="368">
        <v>2018</v>
      </c>
      <c r="F6" s="279">
        <v>545411661.21000004</v>
      </c>
      <c r="G6" s="365"/>
    </row>
    <row r="7" spans="1:7" x14ac:dyDescent="0.45">
      <c r="A7" s="374">
        <v>2020</v>
      </c>
      <c r="B7" s="375">
        <v>255</v>
      </c>
      <c r="C7" s="375">
        <v>733</v>
      </c>
      <c r="D7" s="365"/>
      <c r="E7" s="368">
        <v>2019</v>
      </c>
      <c r="F7" s="178">
        <v>623593366.38</v>
      </c>
      <c r="G7" s="365"/>
    </row>
    <row r="8" spans="1:7" ht="16.899999999999999" x14ac:dyDescent="0.5">
      <c r="A8" s="365"/>
      <c r="B8" s="365"/>
      <c r="C8" s="365"/>
      <c r="D8" s="376"/>
      <c r="E8" s="376"/>
      <c r="F8" s="376"/>
      <c r="G8" s="365"/>
    </row>
    <row r="9" spans="1:7" ht="17.25" customHeight="1" thickBot="1" x14ac:dyDescent="0.55000000000000004">
      <c r="A9" s="437" t="s">
        <v>594</v>
      </c>
      <c r="B9" s="438"/>
      <c r="C9" s="438"/>
      <c r="D9" s="438"/>
      <c r="E9" s="438"/>
      <c r="F9" s="438"/>
      <c r="G9" s="438"/>
    </row>
    <row r="10" spans="1:7" ht="14.65" thickBot="1" x14ac:dyDescent="0.5">
      <c r="A10" s="365"/>
      <c r="B10" s="434" t="s">
        <v>239</v>
      </c>
      <c r="C10" s="435"/>
      <c r="D10" s="436"/>
      <c r="E10" s="434" t="s">
        <v>238</v>
      </c>
      <c r="F10" s="435"/>
      <c r="G10" s="436"/>
    </row>
    <row r="11" spans="1:7" ht="14.65" thickBot="1" x14ac:dyDescent="0.5">
      <c r="A11" s="349" t="s">
        <v>13</v>
      </c>
      <c r="B11" s="350">
        <v>2018</v>
      </c>
      <c r="C11" s="351">
        <v>2019</v>
      </c>
      <c r="D11" s="352">
        <v>2020</v>
      </c>
      <c r="E11" s="350">
        <v>2018</v>
      </c>
      <c r="F11" s="351">
        <v>2019</v>
      </c>
      <c r="G11" s="352">
        <v>2020</v>
      </c>
    </row>
    <row r="12" spans="1:7" x14ac:dyDescent="0.45">
      <c r="A12" s="353" t="s">
        <v>267</v>
      </c>
      <c r="B12" s="354">
        <v>630.40700884955754</v>
      </c>
      <c r="C12" s="354">
        <v>714.88789571694599</v>
      </c>
      <c r="D12" s="355">
        <v>685.73503039513685</v>
      </c>
      <c r="E12" s="356">
        <v>137.610834090221</v>
      </c>
      <c r="F12" s="354">
        <v>125.93430625449317</v>
      </c>
      <c r="G12" s="355">
        <v>76.782395639457604</v>
      </c>
    </row>
    <row r="13" spans="1:7" x14ac:dyDescent="0.45">
      <c r="A13" s="353" t="s">
        <v>127</v>
      </c>
      <c r="B13" s="354">
        <v>481.22734463276839</v>
      </c>
      <c r="C13" s="354">
        <v>591.33445945945948</v>
      </c>
      <c r="D13" s="355">
        <v>547.22875621890546</v>
      </c>
      <c r="E13" s="356">
        <v>152.54167124631991</v>
      </c>
      <c r="F13" s="354">
        <v>143.11781148429034</v>
      </c>
      <c r="G13" s="355">
        <v>114.60309391057177</v>
      </c>
    </row>
    <row r="14" spans="1:7" x14ac:dyDescent="0.45">
      <c r="A14" s="353" t="s">
        <v>128</v>
      </c>
      <c r="B14" s="354">
        <v>496.14044313146235</v>
      </c>
      <c r="C14" s="354">
        <v>547.34374425727412</v>
      </c>
      <c r="D14" s="355">
        <v>518.03194029850749</v>
      </c>
      <c r="E14" s="356">
        <v>195.73591218091011</v>
      </c>
      <c r="F14" s="354">
        <v>186.93434747972191</v>
      </c>
      <c r="G14" s="355">
        <v>152.84115141542949</v>
      </c>
    </row>
    <row r="15" spans="1:7" x14ac:dyDescent="0.45">
      <c r="A15" s="353" t="s">
        <v>129</v>
      </c>
      <c r="B15" s="354">
        <v>496.72777439024389</v>
      </c>
      <c r="C15" s="354">
        <v>528.94229402261715</v>
      </c>
      <c r="D15" s="355">
        <v>487.52073691014863</v>
      </c>
      <c r="E15" s="356">
        <v>274.37212053222021</v>
      </c>
      <c r="F15" s="354">
        <v>270.63746720594662</v>
      </c>
      <c r="G15" s="355">
        <v>230.66805667779144</v>
      </c>
    </row>
    <row r="16" spans="1:7" x14ac:dyDescent="0.45">
      <c r="A16" s="353" t="s">
        <v>130</v>
      </c>
      <c r="B16" s="354">
        <v>469.68409348441924</v>
      </c>
      <c r="C16" s="354">
        <v>508.12706792199054</v>
      </c>
      <c r="D16" s="355">
        <v>473.59226500566245</v>
      </c>
      <c r="E16" s="356">
        <v>354.74647131305352</v>
      </c>
      <c r="F16" s="354">
        <v>354.56535380615816</v>
      </c>
      <c r="G16" s="355">
        <v>311.30618596523499</v>
      </c>
    </row>
    <row r="17" spans="1:11" x14ac:dyDescent="0.45">
      <c r="A17" s="353" t="s">
        <v>131</v>
      </c>
      <c r="B17" s="354">
        <v>516.09276938078983</v>
      </c>
      <c r="C17" s="354">
        <v>506.53161345108697</v>
      </c>
      <c r="D17" s="355">
        <v>474.13824776785714</v>
      </c>
      <c r="E17" s="356">
        <v>455.13620503351115</v>
      </c>
      <c r="F17" s="354">
        <v>462.71550669495866</v>
      </c>
      <c r="G17" s="355">
        <v>424.98564397187448</v>
      </c>
    </row>
    <row r="18" spans="1:11" x14ac:dyDescent="0.45">
      <c r="A18" s="353" t="s">
        <v>14</v>
      </c>
      <c r="B18" s="354">
        <v>724.30394512610769</v>
      </c>
      <c r="C18" s="354">
        <v>792.35079784460277</v>
      </c>
      <c r="D18" s="355">
        <v>751.26509389860564</v>
      </c>
      <c r="E18" s="356"/>
      <c r="F18" s="354"/>
      <c r="G18" s="355"/>
    </row>
    <row r="19" spans="1:11" x14ac:dyDescent="0.45">
      <c r="A19" s="353" t="s">
        <v>561</v>
      </c>
      <c r="B19" s="354"/>
      <c r="C19" s="354"/>
      <c r="D19" s="355"/>
      <c r="E19" s="356"/>
      <c r="F19" s="354"/>
      <c r="G19" s="355"/>
    </row>
    <row r="20" spans="1:11" ht="14.65" thickBot="1" x14ac:dyDescent="0.5">
      <c r="A20" s="377" t="s">
        <v>586</v>
      </c>
      <c r="B20" s="378">
        <v>734.23899963513838</v>
      </c>
      <c r="C20" s="378">
        <v>789.25331591056317</v>
      </c>
      <c r="D20" s="379">
        <v>732.86783776851553</v>
      </c>
      <c r="E20" s="378">
        <v>317.73407757011108</v>
      </c>
      <c r="F20" s="378">
        <v>319.73813472335212</v>
      </c>
      <c r="G20" s="379">
        <v>254.75658598460308</v>
      </c>
    </row>
    <row r="21" spans="1:11" x14ac:dyDescent="0.45">
      <c r="A21" s="439" t="s">
        <v>587</v>
      </c>
      <c r="B21" s="432"/>
      <c r="C21" s="432"/>
      <c r="D21" s="432"/>
      <c r="E21" s="432"/>
      <c r="F21" s="398"/>
      <c r="G21" s="398"/>
    </row>
    <row r="22" spans="1:11" x14ac:dyDescent="0.45">
      <c r="A22" s="432"/>
      <c r="B22" s="432"/>
      <c r="C22" s="432"/>
      <c r="D22" s="432"/>
      <c r="E22" s="432"/>
      <c r="F22" s="398"/>
      <c r="G22" s="398"/>
    </row>
    <row r="23" spans="1:11" ht="9.75" customHeight="1" x14ac:dyDescent="0.45">
      <c r="A23" s="432"/>
      <c r="B23" s="432"/>
      <c r="C23" s="432"/>
      <c r="D23" s="432"/>
      <c r="E23" s="432"/>
      <c r="F23" s="398"/>
      <c r="G23" s="398"/>
    </row>
    <row r="24" spans="1:11" ht="7.5" customHeight="1" x14ac:dyDescent="0.45">
      <c r="A24" s="432"/>
      <c r="B24" s="432"/>
      <c r="C24" s="432"/>
      <c r="D24" s="432"/>
      <c r="E24" s="432"/>
      <c r="F24" s="398"/>
      <c r="G24" s="398"/>
    </row>
    <row r="28" spans="1:11" x14ac:dyDescent="0.45">
      <c r="I28" s="216"/>
      <c r="J28" s="216"/>
      <c r="K28" s="216"/>
    </row>
  </sheetData>
  <mergeCells count="6">
    <mergeCell ref="E10:G10"/>
    <mergeCell ref="A9:G9"/>
    <mergeCell ref="A21:G24"/>
    <mergeCell ref="A3:C3"/>
    <mergeCell ref="B10:D10"/>
    <mergeCell ref="E3:F4"/>
  </mergeCells>
  <hyperlinks>
    <hyperlink ref="A1" location="'Table of Contents'!A1" display="Table of Contents" xr:uid="{AEC56D5B-6990-4CAB-A2AE-D77CB76C11B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X43"/>
  <sheetViews>
    <sheetView workbookViewId="0">
      <selection activeCell="C10" sqref="A7:C10"/>
    </sheetView>
  </sheetViews>
  <sheetFormatPr defaultColWidth="9" defaultRowHeight="14.25" x14ac:dyDescent="0.45"/>
  <cols>
    <col min="1" max="1" width="20.1328125" style="24" customWidth="1"/>
    <col min="2" max="2" width="16.265625" style="24" customWidth="1"/>
    <col min="3" max="3" width="18.19921875" style="24" customWidth="1"/>
    <col min="4" max="4" width="13.19921875" style="112" customWidth="1"/>
    <col min="5" max="5" width="15.33203125" style="24" customWidth="1"/>
    <col min="6" max="6" width="12.1328125" style="24" customWidth="1"/>
    <col min="7" max="7" width="13.53125" style="24" customWidth="1"/>
    <col min="8" max="8" width="12.19921875" style="24" customWidth="1"/>
    <col min="9" max="9" width="12" style="24" customWidth="1"/>
    <col min="10" max="11" width="8.6640625" style="24" customWidth="1"/>
    <col min="12" max="16384" width="9" style="24"/>
  </cols>
  <sheetData>
    <row r="1" spans="1:24" x14ac:dyDescent="0.45">
      <c r="A1" s="338" t="s">
        <v>556</v>
      </c>
      <c r="B1" s="174"/>
      <c r="C1" s="174"/>
      <c r="D1" s="174"/>
      <c r="G1" s="174"/>
      <c r="H1" s="174"/>
      <c r="I1" s="174"/>
      <c r="J1" s="174"/>
      <c r="K1" s="174"/>
      <c r="L1" s="174"/>
      <c r="M1" s="174"/>
      <c r="N1" s="174"/>
      <c r="O1" s="174"/>
      <c r="P1" s="174"/>
      <c r="Q1" s="197"/>
      <c r="R1" s="197"/>
      <c r="S1" s="197"/>
      <c r="T1" s="197"/>
      <c r="U1" s="197"/>
      <c r="V1" s="197"/>
      <c r="W1" s="197"/>
      <c r="X1" s="197"/>
    </row>
    <row r="2" spans="1:24" ht="17" customHeight="1" x14ac:dyDescent="0.45">
      <c r="A2" s="444" t="s">
        <v>588</v>
      </c>
      <c r="B2" s="444"/>
      <c r="C2" s="444"/>
      <c r="G2" s="112"/>
      <c r="H2" s="112"/>
      <c r="I2" s="112"/>
      <c r="J2" s="112"/>
      <c r="K2" s="112"/>
      <c r="L2" s="112"/>
      <c r="M2" s="112"/>
      <c r="N2" s="112"/>
      <c r="O2" s="112"/>
      <c r="P2" s="112"/>
      <c r="Q2" s="197"/>
      <c r="R2" s="197"/>
      <c r="S2" s="197"/>
      <c r="T2" s="197"/>
      <c r="U2" s="197"/>
      <c r="V2" s="197"/>
      <c r="W2" s="197"/>
      <c r="X2" s="197"/>
    </row>
    <row r="3" spans="1:24" ht="16.899999999999999" customHeight="1" x14ac:dyDescent="0.45">
      <c r="A3" s="149" t="s">
        <v>589</v>
      </c>
      <c r="B3" s="194">
        <v>118391</v>
      </c>
      <c r="C3" s="150">
        <f>B3/$B$5</f>
        <v>0.61707938725196365</v>
      </c>
      <c r="G3" s="112"/>
      <c r="H3" s="112"/>
      <c r="I3" s="112"/>
      <c r="J3" s="112"/>
      <c r="K3" s="112"/>
      <c r="L3" s="112"/>
      <c r="M3" s="112"/>
      <c r="N3" s="112"/>
      <c r="O3" s="112"/>
      <c r="P3" s="112"/>
      <c r="Q3" s="197"/>
      <c r="R3" s="197"/>
      <c r="S3" s="197"/>
      <c r="T3" s="197"/>
      <c r="U3" s="197"/>
      <c r="V3" s="197"/>
      <c r="W3" s="197"/>
      <c r="X3" s="197"/>
    </row>
    <row r="4" spans="1:24" ht="27.75" customHeight="1" x14ac:dyDescent="0.45">
      <c r="A4" s="149" t="s">
        <v>590</v>
      </c>
      <c r="B4" s="195">
        <v>73466</v>
      </c>
      <c r="C4" s="150">
        <f>B4/$B$5</f>
        <v>0.38292061274803629</v>
      </c>
      <c r="G4" s="112"/>
      <c r="H4" s="112"/>
      <c r="I4" s="112"/>
      <c r="J4" s="112"/>
      <c r="K4" s="112"/>
      <c r="L4" s="112"/>
      <c r="M4" s="112"/>
      <c r="N4" s="112"/>
      <c r="O4" s="112"/>
      <c r="P4" s="112"/>
      <c r="Q4" s="197"/>
      <c r="R4" s="197"/>
      <c r="S4" s="197"/>
      <c r="T4" s="197"/>
      <c r="U4" s="197"/>
      <c r="V4" s="197"/>
      <c r="W4" s="197"/>
      <c r="X4" s="197"/>
    </row>
    <row r="5" spans="1:24" x14ac:dyDescent="0.45">
      <c r="A5" s="151" t="s">
        <v>4</v>
      </c>
      <c r="B5" s="152">
        <f>SUM(B3:B4)</f>
        <v>191857</v>
      </c>
      <c r="C5" s="153">
        <f>SUM(C3:C4)</f>
        <v>1</v>
      </c>
      <c r="G5" s="112"/>
      <c r="H5" s="112"/>
      <c r="I5" s="112"/>
      <c r="J5" s="112"/>
      <c r="K5" s="112"/>
      <c r="L5" s="112"/>
      <c r="M5" s="112"/>
      <c r="N5" s="112"/>
      <c r="O5" s="112"/>
      <c r="P5" s="112"/>
      <c r="Q5" s="197"/>
      <c r="R5" s="197"/>
      <c r="S5" s="197"/>
      <c r="T5" s="197"/>
      <c r="U5" s="197"/>
      <c r="V5" s="197"/>
      <c r="W5" s="197"/>
      <c r="X5" s="197"/>
    </row>
    <row r="6" spans="1:24" x14ac:dyDescent="0.45">
      <c r="A6" s="371"/>
      <c r="B6" s="174"/>
      <c r="C6" s="174"/>
      <c r="D6" s="83"/>
      <c r="G6" s="83"/>
      <c r="H6" s="112"/>
      <c r="I6" s="112"/>
      <c r="J6" s="112"/>
      <c r="K6" s="112"/>
      <c r="L6" s="112"/>
      <c r="M6" s="112"/>
      <c r="N6" s="112"/>
      <c r="O6" s="112"/>
      <c r="P6" s="112"/>
      <c r="Q6" s="197"/>
      <c r="R6" s="197"/>
      <c r="S6" s="197"/>
      <c r="T6" s="197"/>
      <c r="U6" s="197"/>
      <c r="V6" s="197"/>
      <c r="W6" s="197"/>
      <c r="X6" s="197"/>
    </row>
    <row r="7" spans="1:24" ht="33.75" customHeight="1" x14ac:dyDescent="0.45">
      <c r="A7" s="445" t="s">
        <v>591</v>
      </c>
      <c r="B7" s="445"/>
      <c r="C7" s="445"/>
      <c r="E7" s="112"/>
      <c r="F7" s="112"/>
      <c r="G7" s="112"/>
      <c r="H7" s="112"/>
      <c r="I7" s="112"/>
      <c r="J7" s="112"/>
      <c r="K7" s="112"/>
      <c r="L7" s="112"/>
      <c r="M7" s="112"/>
      <c r="N7" s="112"/>
      <c r="O7" s="112"/>
      <c r="P7" s="112"/>
      <c r="Q7" s="197"/>
      <c r="R7" s="197"/>
      <c r="S7" s="197"/>
      <c r="T7" s="197"/>
      <c r="U7" s="197"/>
      <c r="V7" s="197"/>
      <c r="W7" s="197"/>
      <c r="X7" s="197"/>
    </row>
    <row r="8" spans="1:24" x14ac:dyDescent="0.45">
      <c r="A8" s="149" t="s">
        <v>592</v>
      </c>
      <c r="B8" s="317">
        <v>23407</v>
      </c>
      <c r="C8" s="369">
        <f>B8/B10</f>
        <v>0.6314610985216359</v>
      </c>
      <c r="E8" s="112"/>
      <c r="F8" s="112"/>
      <c r="G8" s="112"/>
      <c r="H8" s="112"/>
      <c r="I8" s="112"/>
      <c r="J8" s="112"/>
      <c r="K8" s="112"/>
      <c r="L8" s="112"/>
      <c r="M8" s="112"/>
      <c r="N8" s="112"/>
      <c r="O8" s="112"/>
      <c r="P8" s="112"/>
      <c r="Q8" s="197"/>
      <c r="R8" s="197"/>
      <c r="S8" s="197"/>
      <c r="T8" s="197"/>
      <c r="U8" s="197"/>
      <c r="V8" s="197"/>
      <c r="W8" s="197"/>
      <c r="X8" s="197"/>
    </row>
    <row r="9" spans="1:24" x14ac:dyDescent="0.45">
      <c r="A9" s="149" t="s">
        <v>593</v>
      </c>
      <c r="B9" s="329">
        <v>13661</v>
      </c>
      <c r="C9" s="369">
        <f>B9/B10</f>
        <v>0.3685389014783641</v>
      </c>
      <c r="E9" s="112"/>
      <c r="F9" s="112"/>
      <c r="G9" s="112"/>
      <c r="H9" s="112"/>
      <c r="I9" s="112"/>
      <c r="J9" s="112"/>
      <c r="K9" s="112"/>
      <c r="L9" s="112"/>
      <c r="M9" s="112"/>
      <c r="N9" s="112"/>
      <c r="O9" s="112"/>
      <c r="P9" s="112"/>
      <c r="Q9" s="197"/>
      <c r="R9" s="197"/>
      <c r="S9" s="197"/>
      <c r="T9" s="197"/>
      <c r="U9" s="197"/>
      <c r="V9" s="197"/>
      <c r="W9" s="197"/>
      <c r="X9" s="197"/>
    </row>
    <row r="10" spans="1:24" x14ac:dyDescent="0.45">
      <c r="A10" s="151" t="s">
        <v>125</v>
      </c>
      <c r="B10" s="152">
        <f>SUM(B8:B9)</f>
        <v>37068</v>
      </c>
      <c r="C10" s="160">
        <f>B10/B10</f>
        <v>1</v>
      </c>
      <c r="E10" s="112"/>
      <c r="F10" s="112"/>
      <c r="G10" s="112"/>
      <c r="H10" s="112"/>
      <c r="I10" s="112"/>
      <c r="J10" s="112"/>
      <c r="K10" s="112"/>
      <c r="L10" s="112"/>
      <c r="M10" s="112"/>
      <c r="N10" s="112"/>
      <c r="O10" s="112"/>
      <c r="P10" s="112"/>
      <c r="Q10" s="197"/>
      <c r="R10" s="197"/>
      <c r="S10" s="197"/>
      <c r="T10" s="197"/>
      <c r="U10" s="197"/>
      <c r="V10" s="197"/>
      <c r="W10" s="197"/>
      <c r="X10" s="197"/>
    </row>
    <row r="11" spans="1:24" x14ac:dyDescent="0.45">
      <c r="A11" s="112"/>
      <c r="B11" s="112"/>
      <c r="C11" s="112"/>
      <c r="E11" s="112"/>
      <c r="F11" s="112"/>
      <c r="G11" s="112"/>
      <c r="H11" s="112"/>
      <c r="I11" s="112"/>
      <c r="J11" s="112"/>
      <c r="K11" s="112"/>
      <c r="L11" s="112"/>
      <c r="M11" s="112"/>
      <c r="N11" s="112"/>
      <c r="O11" s="112"/>
      <c r="P11" s="112"/>
      <c r="Q11" s="197"/>
      <c r="R11" s="197"/>
      <c r="S11" s="197"/>
      <c r="T11" s="197"/>
      <c r="U11" s="197"/>
      <c r="V11" s="197"/>
      <c r="W11" s="197"/>
      <c r="X11" s="197"/>
    </row>
    <row r="12" spans="1:24" x14ac:dyDescent="0.45">
      <c r="A12" s="112"/>
      <c r="B12" s="112"/>
      <c r="C12" s="112"/>
      <c r="D12" s="167"/>
      <c r="E12" s="167"/>
      <c r="F12" s="112"/>
      <c r="G12" s="112"/>
      <c r="H12" s="112"/>
      <c r="I12" s="112"/>
      <c r="J12" s="112"/>
      <c r="K12" s="112"/>
      <c r="L12" s="112"/>
      <c r="M12" s="112"/>
      <c r="N12" s="112"/>
      <c r="O12" s="112"/>
      <c r="P12" s="112"/>
      <c r="Q12" s="197"/>
      <c r="R12" s="197"/>
      <c r="S12" s="197"/>
      <c r="T12" s="197"/>
      <c r="U12" s="197"/>
      <c r="V12" s="197"/>
      <c r="W12" s="197"/>
      <c r="X12" s="197"/>
    </row>
    <row r="13" spans="1:24" x14ac:dyDescent="0.45">
      <c r="A13" s="235"/>
      <c r="B13" s="278" t="s">
        <v>581</v>
      </c>
      <c r="C13" s="278" t="s">
        <v>273</v>
      </c>
      <c r="D13" s="278" t="s">
        <v>582</v>
      </c>
      <c r="E13" s="278" t="s">
        <v>263</v>
      </c>
      <c r="F13" s="278" t="s">
        <v>583</v>
      </c>
      <c r="G13" s="278" t="s">
        <v>264</v>
      </c>
      <c r="H13" s="278" t="s">
        <v>584</v>
      </c>
      <c r="I13" s="278" t="s">
        <v>265</v>
      </c>
      <c r="J13" s="112"/>
      <c r="K13" s="112"/>
      <c r="L13" s="112"/>
      <c r="M13" s="112"/>
      <c r="N13" s="112"/>
      <c r="O13" s="112"/>
      <c r="P13" s="112"/>
      <c r="Q13" s="197"/>
      <c r="R13" s="197"/>
      <c r="S13" s="197"/>
      <c r="T13" s="197"/>
      <c r="U13" s="197"/>
      <c r="V13" s="197"/>
      <c r="W13" s="197"/>
      <c r="X13" s="197"/>
    </row>
    <row r="14" spans="1:24" x14ac:dyDescent="0.45">
      <c r="A14" s="380" t="s">
        <v>589</v>
      </c>
      <c r="B14" s="194">
        <v>118391</v>
      </c>
      <c r="C14" s="150">
        <f>B14/B16</f>
        <v>0.61707938725196365</v>
      </c>
      <c r="D14" s="260">
        <v>128299</v>
      </c>
      <c r="E14" s="261">
        <v>0.65349313393912234</v>
      </c>
      <c r="F14" s="203">
        <v>132589</v>
      </c>
      <c r="G14" s="204">
        <v>0.63195397696941968</v>
      </c>
      <c r="H14" s="203">
        <v>113350</v>
      </c>
      <c r="I14" s="204">
        <v>0.62200930681768296</v>
      </c>
      <c r="J14" s="112"/>
      <c r="K14" s="112"/>
      <c r="L14" s="112"/>
      <c r="M14" s="112"/>
      <c r="N14" s="112"/>
      <c r="O14" s="112"/>
      <c r="P14" s="112"/>
      <c r="Q14" s="197"/>
      <c r="R14" s="197"/>
      <c r="S14" s="197"/>
      <c r="T14" s="197"/>
      <c r="U14" s="197"/>
      <c r="V14" s="197"/>
      <c r="W14" s="197"/>
      <c r="X14" s="197"/>
    </row>
    <row r="15" spans="1:24" x14ac:dyDescent="0.45">
      <c r="A15" s="380" t="s">
        <v>590</v>
      </c>
      <c r="B15" s="262">
        <v>73466</v>
      </c>
      <c r="C15" s="150">
        <f>B15/B16</f>
        <v>0.38292061274803629</v>
      </c>
      <c r="D15" s="263">
        <v>68029</v>
      </c>
      <c r="E15" s="261">
        <v>0.34650686606087772</v>
      </c>
      <c r="F15" s="203">
        <v>77219</v>
      </c>
      <c r="G15" s="204">
        <v>0.36804602303058032</v>
      </c>
      <c r="H15" s="203">
        <v>68882</v>
      </c>
      <c r="I15" s="204">
        <v>0.37799069318231704</v>
      </c>
      <c r="J15" s="112"/>
      <c r="K15" s="112"/>
      <c r="L15" s="112"/>
      <c r="M15" s="112"/>
      <c r="N15" s="112"/>
      <c r="O15" s="112"/>
      <c r="P15" s="112"/>
      <c r="Q15" s="197"/>
      <c r="R15" s="197"/>
      <c r="S15" s="197"/>
      <c r="T15" s="197"/>
      <c r="U15" s="197"/>
      <c r="V15" s="197"/>
      <c r="W15" s="197"/>
      <c r="X15" s="197"/>
    </row>
    <row r="16" spans="1:24" x14ac:dyDescent="0.45">
      <c r="A16" s="259" t="s">
        <v>4</v>
      </c>
      <c r="B16" s="152">
        <f>SUM(B14:B15)</f>
        <v>191857</v>
      </c>
      <c r="C16" s="332">
        <v>1</v>
      </c>
      <c r="D16" s="152">
        <v>196328</v>
      </c>
      <c r="E16" s="153">
        <v>1</v>
      </c>
      <c r="F16" s="117">
        <v>209808</v>
      </c>
      <c r="G16" s="160">
        <v>1</v>
      </c>
      <c r="H16" s="117">
        <v>182232</v>
      </c>
      <c r="I16" s="160">
        <v>1</v>
      </c>
      <c r="J16" s="112"/>
      <c r="K16" s="112"/>
      <c r="L16" s="112"/>
      <c r="M16" s="112"/>
      <c r="N16" s="112"/>
      <c r="O16" s="112"/>
      <c r="P16" s="112"/>
      <c r="Q16" s="197"/>
      <c r="R16" s="197"/>
      <c r="S16" s="197"/>
      <c r="T16" s="197"/>
      <c r="U16" s="197"/>
      <c r="V16" s="197"/>
      <c r="W16" s="197"/>
      <c r="X16" s="197"/>
    </row>
    <row r="17" spans="1:24" x14ac:dyDescent="0.45">
      <c r="A17" s="143"/>
      <c r="B17" s="143"/>
      <c r="C17" s="143"/>
      <c r="D17" s="143"/>
      <c r="E17" s="143"/>
      <c r="F17" s="143"/>
      <c r="G17" s="143"/>
      <c r="H17" s="143"/>
      <c r="I17" s="143"/>
      <c r="J17" s="143"/>
      <c r="K17" s="143"/>
      <c r="L17" s="143"/>
      <c r="M17" s="143"/>
      <c r="N17" s="143"/>
      <c r="O17" s="143"/>
      <c r="P17" s="143"/>
      <c r="Q17" s="197"/>
      <c r="R17" s="197"/>
      <c r="S17" s="197"/>
      <c r="T17" s="197"/>
      <c r="U17" s="197"/>
      <c r="V17" s="197"/>
      <c r="W17" s="197"/>
      <c r="X17" s="197"/>
    </row>
    <row r="18" spans="1:24" x14ac:dyDescent="0.45">
      <c r="A18" s="143"/>
      <c r="B18" s="143"/>
      <c r="C18" s="174"/>
      <c r="D18" s="174"/>
      <c r="E18" s="143"/>
      <c r="F18" s="143"/>
      <c r="G18" s="174"/>
      <c r="H18" s="174"/>
      <c r="I18" s="174"/>
      <c r="J18" s="174"/>
      <c r="K18" s="174"/>
      <c r="L18" s="174"/>
      <c r="M18" s="143"/>
      <c r="N18" s="143"/>
      <c r="O18" s="143"/>
      <c r="P18" s="143"/>
      <c r="Q18" s="197"/>
      <c r="R18" s="197"/>
      <c r="S18" s="197"/>
      <c r="T18" s="197"/>
      <c r="U18" s="197"/>
      <c r="V18" s="197"/>
      <c r="W18" s="197"/>
      <c r="X18" s="197"/>
    </row>
    <row r="19" spans="1:24" x14ac:dyDescent="0.45">
      <c r="A19" s="174"/>
      <c r="B19" s="174"/>
      <c r="C19" s="174"/>
      <c r="D19" s="174"/>
      <c r="E19" s="174"/>
      <c r="F19" s="174"/>
      <c r="G19" s="174"/>
      <c r="H19" s="174"/>
      <c r="I19" s="174"/>
      <c r="J19" s="174"/>
      <c r="K19" s="174"/>
      <c r="L19" s="174"/>
      <c r="M19" s="174"/>
      <c r="N19" s="174"/>
      <c r="O19" s="174"/>
      <c r="P19" s="174"/>
      <c r="Q19" s="197"/>
      <c r="R19" s="197"/>
      <c r="S19" s="197"/>
      <c r="T19" s="197"/>
      <c r="U19" s="197"/>
      <c r="V19" s="197"/>
      <c r="W19" s="197"/>
      <c r="X19" s="197"/>
    </row>
    <row r="20" spans="1:24" x14ac:dyDescent="0.45">
      <c r="A20" s="174"/>
      <c r="B20" s="174"/>
      <c r="C20" s="174"/>
      <c r="D20" s="174"/>
      <c r="E20" s="174"/>
      <c r="F20" s="174"/>
      <c r="G20" s="174"/>
      <c r="H20" s="174"/>
      <c r="I20" s="174"/>
      <c r="J20" s="174"/>
      <c r="K20" s="174"/>
      <c r="L20" s="174"/>
      <c r="M20" s="174"/>
      <c r="N20" s="174"/>
      <c r="O20" s="174"/>
      <c r="P20" s="174"/>
      <c r="Q20" s="197"/>
      <c r="R20" s="197"/>
      <c r="S20" s="197"/>
      <c r="T20" s="197"/>
      <c r="U20" s="197"/>
      <c r="V20" s="197"/>
      <c r="W20" s="197"/>
      <c r="X20" s="197"/>
    </row>
    <row r="21" spans="1:24" x14ac:dyDescent="0.45">
      <c r="A21" s="174"/>
      <c r="B21" s="174"/>
      <c r="C21" s="174"/>
      <c r="D21" s="174"/>
      <c r="E21" s="174"/>
      <c r="F21" s="174"/>
      <c r="G21" s="174"/>
      <c r="H21" s="174"/>
      <c r="I21" s="174"/>
      <c r="J21" s="174"/>
      <c r="K21" s="174"/>
      <c r="L21" s="174"/>
      <c r="M21" s="174"/>
      <c r="N21" s="174"/>
      <c r="O21" s="174"/>
      <c r="P21" s="174"/>
      <c r="Q21" s="174"/>
      <c r="R21" s="174"/>
      <c r="S21" s="174"/>
      <c r="T21" s="174"/>
      <c r="U21" s="174"/>
      <c r="V21" s="174"/>
      <c r="W21" s="174"/>
    </row>
    <row r="22" spans="1:24" x14ac:dyDescent="0.45">
      <c r="A22" s="174"/>
      <c r="B22" s="174"/>
      <c r="C22" s="174"/>
      <c r="D22" s="174"/>
      <c r="E22" s="174"/>
      <c r="F22" s="174"/>
      <c r="G22" s="174"/>
      <c r="H22" s="174"/>
      <c r="I22" s="174"/>
      <c r="J22" s="174"/>
      <c r="K22" s="174"/>
      <c r="L22" s="174"/>
      <c r="M22" s="174"/>
      <c r="N22" s="174"/>
      <c r="O22" s="174"/>
      <c r="P22" s="174"/>
      <c r="Q22" s="174"/>
      <c r="R22" s="174"/>
      <c r="S22" s="174"/>
      <c r="T22" s="174"/>
      <c r="U22" s="174"/>
      <c r="V22" s="174"/>
      <c r="W22" s="174"/>
    </row>
    <row r="23" spans="1:24" x14ac:dyDescent="0.45">
      <c r="A23" s="174"/>
      <c r="B23" s="174"/>
      <c r="C23" s="174"/>
      <c r="D23" s="174"/>
      <c r="E23" s="174"/>
      <c r="F23" s="174"/>
      <c r="G23" s="174"/>
      <c r="H23" s="174"/>
      <c r="I23" s="174"/>
      <c r="J23" s="174"/>
      <c r="K23" s="174"/>
      <c r="L23" s="174"/>
      <c r="M23" s="174"/>
      <c r="N23" s="174"/>
      <c r="O23" s="174"/>
      <c r="P23" s="174"/>
      <c r="Q23" s="174"/>
      <c r="R23" s="174"/>
      <c r="S23" s="174"/>
      <c r="T23" s="174"/>
      <c r="U23" s="174"/>
      <c r="V23" s="174"/>
      <c r="W23" s="174"/>
    </row>
    <row r="24" spans="1:24" x14ac:dyDescent="0.45">
      <c r="A24" s="174"/>
      <c r="B24" s="174"/>
      <c r="C24" s="174"/>
      <c r="D24" s="174"/>
      <c r="E24" s="174"/>
      <c r="F24" s="174"/>
      <c r="G24" s="174"/>
      <c r="H24" s="174"/>
      <c r="I24" s="174"/>
      <c r="J24" s="174"/>
      <c r="K24" s="174"/>
      <c r="L24" s="174"/>
      <c r="M24" s="174"/>
      <c r="N24" s="174"/>
      <c r="O24" s="174"/>
      <c r="P24" s="174"/>
      <c r="Q24" s="174"/>
      <c r="R24" s="174"/>
      <c r="S24" s="174"/>
      <c r="T24" s="174"/>
      <c r="U24" s="174"/>
      <c r="V24" s="174"/>
      <c r="W24" s="174"/>
    </row>
    <row r="25" spans="1:24" x14ac:dyDescent="0.45">
      <c r="A25" s="174"/>
      <c r="B25" s="174"/>
      <c r="C25" s="174"/>
      <c r="D25" s="174"/>
      <c r="E25" s="174"/>
      <c r="F25" s="174"/>
      <c r="G25" s="174"/>
      <c r="H25" s="174"/>
      <c r="I25" s="174"/>
      <c r="J25" s="174"/>
      <c r="K25" s="174"/>
      <c r="L25" s="174"/>
      <c r="M25" s="174"/>
      <c r="N25" s="174"/>
      <c r="O25" s="174"/>
      <c r="P25" s="174"/>
      <c r="Q25" s="174"/>
      <c r="R25" s="174"/>
      <c r="S25" s="174"/>
      <c r="T25" s="174"/>
      <c r="U25" s="174"/>
      <c r="V25" s="174"/>
      <c r="W25" s="174"/>
    </row>
    <row r="26" spans="1:24" x14ac:dyDescent="0.45">
      <c r="A26" s="174"/>
      <c r="B26" s="174"/>
      <c r="C26" s="174"/>
      <c r="D26" s="174"/>
      <c r="E26" s="174"/>
      <c r="F26" s="174"/>
      <c r="G26" s="174"/>
      <c r="H26" s="174"/>
      <c r="I26" s="174"/>
      <c r="J26" s="174"/>
      <c r="K26" s="174"/>
      <c r="L26" s="174"/>
      <c r="M26" s="174"/>
      <c r="N26" s="174"/>
      <c r="O26" s="174"/>
      <c r="P26" s="174"/>
      <c r="Q26" s="174"/>
      <c r="R26" s="174"/>
      <c r="S26" s="174"/>
      <c r="T26" s="174"/>
      <c r="U26" s="174"/>
      <c r="V26" s="174"/>
      <c r="W26" s="174"/>
    </row>
    <row r="27" spans="1:24" x14ac:dyDescent="0.45">
      <c r="A27" s="174"/>
      <c r="B27" s="174"/>
      <c r="C27" s="174"/>
      <c r="D27" s="174"/>
      <c r="E27" s="174"/>
      <c r="F27" s="174"/>
      <c r="G27" s="174"/>
      <c r="H27" s="174"/>
      <c r="I27" s="174"/>
      <c r="J27" s="174"/>
      <c r="K27" s="174"/>
      <c r="L27" s="174"/>
      <c r="M27" s="174"/>
      <c r="N27" s="174"/>
      <c r="O27" s="174"/>
      <c r="P27" s="174"/>
      <c r="Q27" s="174"/>
      <c r="R27" s="174"/>
      <c r="S27" s="174"/>
      <c r="T27" s="174"/>
      <c r="U27" s="174"/>
      <c r="V27" s="174"/>
      <c r="W27" s="174"/>
    </row>
    <row r="28" spans="1:24" x14ac:dyDescent="0.45">
      <c r="A28" s="174"/>
      <c r="B28" s="174"/>
      <c r="C28" s="174"/>
      <c r="D28" s="174"/>
      <c r="E28" s="174"/>
      <c r="F28" s="174"/>
      <c r="G28" s="174"/>
      <c r="H28" s="174"/>
      <c r="I28" s="174"/>
      <c r="J28" s="174"/>
      <c r="K28" s="174"/>
      <c r="L28" s="174"/>
      <c r="M28" s="174"/>
      <c r="N28" s="174"/>
      <c r="O28" s="174"/>
      <c r="P28" s="174"/>
      <c r="Q28" s="174"/>
      <c r="R28" s="174"/>
      <c r="S28" s="174"/>
      <c r="T28" s="174"/>
      <c r="U28" s="174"/>
      <c r="V28" s="174"/>
      <c r="W28" s="174"/>
    </row>
    <row r="29" spans="1:24" x14ac:dyDescent="0.45">
      <c r="A29" s="174"/>
      <c r="B29" s="174"/>
      <c r="C29" s="174"/>
      <c r="D29" s="174"/>
      <c r="E29" s="174"/>
      <c r="F29" s="174"/>
      <c r="G29" s="174"/>
      <c r="H29" s="174"/>
      <c r="I29" s="174"/>
      <c r="J29" s="174"/>
      <c r="K29" s="174"/>
      <c r="L29" s="174"/>
      <c r="M29" s="174"/>
      <c r="N29" s="174"/>
      <c r="O29" s="174"/>
      <c r="P29" s="174"/>
      <c r="Q29" s="174"/>
      <c r="R29" s="174"/>
      <c r="S29" s="174"/>
      <c r="T29" s="174"/>
      <c r="U29" s="174"/>
      <c r="V29" s="174"/>
      <c r="W29" s="174"/>
    </row>
    <row r="30" spans="1:24" x14ac:dyDescent="0.45">
      <c r="A30" s="174"/>
      <c r="B30" s="174"/>
      <c r="C30" s="174"/>
      <c r="D30" s="174"/>
      <c r="E30" s="174"/>
      <c r="F30" s="174"/>
      <c r="G30" s="174"/>
      <c r="H30" s="174"/>
      <c r="I30" s="174"/>
      <c r="J30" s="174"/>
      <c r="K30" s="174"/>
      <c r="L30" s="174"/>
      <c r="M30" s="174"/>
      <c r="N30" s="174"/>
      <c r="O30" s="174"/>
      <c r="P30" s="174"/>
      <c r="Q30" s="174"/>
      <c r="R30" s="174"/>
      <c r="S30" s="174"/>
      <c r="T30" s="174"/>
      <c r="U30" s="174"/>
      <c r="V30" s="174"/>
      <c r="W30" s="174"/>
    </row>
    <row r="31" spans="1:24" x14ac:dyDescent="0.45">
      <c r="A31" s="174"/>
      <c r="B31" s="174"/>
      <c r="C31" s="174"/>
      <c r="D31" s="174"/>
      <c r="E31" s="174"/>
      <c r="F31" s="174"/>
      <c r="G31" s="174"/>
      <c r="H31" s="174"/>
      <c r="I31" s="174"/>
      <c r="J31" s="174"/>
      <c r="K31" s="174"/>
      <c r="L31" s="174"/>
      <c r="M31" s="174"/>
      <c r="N31" s="174"/>
      <c r="O31" s="174"/>
      <c r="P31" s="174"/>
      <c r="Q31" s="174"/>
      <c r="R31" s="174"/>
      <c r="S31" s="174"/>
      <c r="T31" s="174"/>
      <c r="U31" s="174"/>
      <c r="V31" s="174"/>
      <c r="W31" s="174"/>
    </row>
    <row r="32" spans="1:24" x14ac:dyDescent="0.45">
      <c r="A32" s="174"/>
      <c r="B32" s="174"/>
      <c r="C32" s="174"/>
      <c r="D32" s="174"/>
      <c r="E32" s="174"/>
      <c r="F32" s="174"/>
      <c r="G32" s="174"/>
      <c r="H32" s="174"/>
      <c r="I32" s="174"/>
      <c r="J32" s="174"/>
      <c r="K32" s="174"/>
      <c r="L32" s="174"/>
      <c r="M32" s="174"/>
      <c r="N32" s="174"/>
      <c r="O32" s="174"/>
      <c r="P32" s="174"/>
      <c r="Q32" s="174"/>
      <c r="R32" s="174"/>
      <c r="S32" s="174"/>
      <c r="T32" s="174"/>
      <c r="U32" s="174"/>
      <c r="V32" s="174"/>
      <c r="W32" s="174"/>
    </row>
    <row r="33" spans="1:23" x14ac:dyDescent="0.45">
      <c r="A33" s="174"/>
      <c r="B33" s="174"/>
      <c r="C33" s="174"/>
      <c r="D33" s="174"/>
      <c r="E33" s="174"/>
      <c r="F33" s="174"/>
      <c r="G33" s="174"/>
      <c r="H33" s="174"/>
      <c r="I33" s="174"/>
      <c r="J33" s="174"/>
      <c r="K33" s="174"/>
      <c r="L33" s="174"/>
      <c r="M33" s="174"/>
      <c r="N33" s="174"/>
      <c r="O33" s="174"/>
      <c r="P33" s="174"/>
      <c r="Q33" s="174"/>
      <c r="R33" s="174"/>
      <c r="S33" s="174"/>
      <c r="T33" s="174"/>
      <c r="U33" s="174"/>
      <c r="V33" s="174"/>
      <c r="W33" s="174"/>
    </row>
    <row r="34" spans="1:23" x14ac:dyDescent="0.45">
      <c r="A34" s="174"/>
      <c r="B34" s="174"/>
      <c r="C34" s="174"/>
      <c r="D34" s="174"/>
      <c r="E34" s="174"/>
      <c r="F34" s="174"/>
      <c r="G34" s="174"/>
      <c r="H34" s="174"/>
      <c r="I34" s="174"/>
      <c r="J34" s="174"/>
      <c r="K34" s="174"/>
      <c r="L34" s="174"/>
      <c r="M34" s="174"/>
      <c r="N34" s="174"/>
      <c r="O34" s="174"/>
      <c r="P34" s="174"/>
      <c r="Q34" s="174"/>
      <c r="R34" s="174"/>
      <c r="S34" s="174"/>
      <c r="T34" s="174"/>
      <c r="U34" s="174"/>
      <c r="V34" s="174"/>
      <c r="W34" s="174"/>
    </row>
    <row r="35" spans="1:23" x14ac:dyDescent="0.45">
      <c r="A35" s="174"/>
      <c r="B35" s="174"/>
      <c r="C35" s="174"/>
      <c r="D35" s="174"/>
      <c r="E35" s="174"/>
      <c r="F35" s="174"/>
      <c r="G35" s="174"/>
      <c r="H35" s="174"/>
      <c r="I35" s="174"/>
      <c r="J35" s="174"/>
      <c r="K35" s="174"/>
      <c r="L35" s="174"/>
      <c r="M35" s="174"/>
      <c r="N35" s="174"/>
      <c r="O35" s="174"/>
      <c r="P35" s="174"/>
      <c r="Q35" s="174"/>
      <c r="R35" s="174"/>
      <c r="S35" s="174"/>
      <c r="T35" s="174"/>
      <c r="U35" s="174"/>
      <c r="V35" s="174"/>
      <c r="W35" s="174"/>
    </row>
    <row r="36" spans="1:23" x14ac:dyDescent="0.45">
      <c r="A36" s="174"/>
      <c r="B36" s="174"/>
      <c r="C36" s="174"/>
      <c r="D36" s="174"/>
      <c r="E36" s="174"/>
      <c r="F36" s="174"/>
      <c r="G36" s="174"/>
      <c r="H36" s="174"/>
      <c r="I36" s="174"/>
      <c r="J36" s="174"/>
      <c r="K36" s="174"/>
      <c r="L36" s="174"/>
      <c r="M36" s="174"/>
      <c r="N36" s="174"/>
      <c r="O36" s="174"/>
      <c r="P36" s="174"/>
      <c r="Q36" s="174"/>
      <c r="R36" s="174"/>
      <c r="S36" s="174"/>
      <c r="T36" s="174"/>
      <c r="U36" s="174"/>
      <c r="V36" s="174"/>
      <c r="W36" s="174"/>
    </row>
    <row r="37" spans="1:23" x14ac:dyDescent="0.45">
      <c r="A37" s="174"/>
      <c r="B37" s="174"/>
      <c r="C37" s="174"/>
      <c r="D37" s="174"/>
      <c r="E37" s="174"/>
      <c r="F37" s="174"/>
      <c r="G37" s="174"/>
      <c r="H37" s="174"/>
      <c r="I37" s="174"/>
      <c r="J37" s="174"/>
      <c r="K37" s="174"/>
      <c r="L37" s="174"/>
      <c r="M37" s="174"/>
      <c r="N37" s="174"/>
      <c r="O37" s="174"/>
      <c r="P37" s="174"/>
      <c r="Q37" s="174"/>
      <c r="R37" s="174"/>
      <c r="S37" s="174"/>
      <c r="T37" s="174"/>
      <c r="U37" s="174"/>
      <c r="V37" s="174"/>
      <c r="W37" s="174"/>
    </row>
    <row r="38" spans="1:23" x14ac:dyDescent="0.45">
      <c r="A38" s="174"/>
      <c r="B38" s="174"/>
      <c r="C38" s="174"/>
      <c r="D38" s="174"/>
      <c r="E38" s="174"/>
      <c r="F38" s="174"/>
      <c r="G38" s="174"/>
      <c r="H38" s="174"/>
      <c r="I38" s="174"/>
      <c r="J38" s="174"/>
      <c r="K38" s="174"/>
      <c r="L38" s="174"/>
      <c r="M38" s="174"/>
      <c r="N38" s="174"/>
      <c r="O38" s="174"/>
      <c r="P38" s="174"/>
      <c r="Q38" s="174"/>
      <c r="R38" s="174"/>
      <c r="S38" s="174"/>
      <c r="T38" s="174"/>
      <c r="U38" s="174"/>
      <c r="V38" s="174"/>
      <c r="W38" s="174"/>
    </row>
    <row r="39" spans="1:23" x14ac:dyDescent="0.45">
      <c r="A39" s="174"/>
      <c r="B39" s="174"/>
      <c r="C39" s="174"/>
      <c r="D39" s="174"/>
      <c r="E39" s="174"/>
      <c r="F39" s="174"/>
      <c r="G39" s="174"/>
      <c r="H39" s="174"/>
      <c r="I39" s="174"/>
      <c r="J39" s="174"/>
      <c r="K39" s="174"/>
      <c r="L39" s="174"/>
      <c r="M39" s="174"/>
      <c r="N39" s="174"/>
      <c r="O39" s="174"/>
      <c r="P39" s="174"/>
      <c r="Q39" s="174"/>
      <c r="R39" s="174"/>
      <c r="S39" s="174"/>
      <c r="T39" s="174"/>
      <c r="U39" s="174"/>
      <c r="V39" s="174"/>
      <c r="W39" s="174"/>
    </row>
    <row r="40" spans="1:23" x14ac:dyDescent="0.45">
      <c r="A40" s="174"/>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23" x14ac:dyDescent="0.45">
      <c r="A41" s="174"/>
      <c r="B41" s="174"/>
      <c r="C41" s="174"/>
      <c r="D41" s="174"/>
      <c r="E41" s="174"/>
      <c r="F41" s="174"/>
      <c r="G41" s="174"/>
      <c r="H41" s="174"/>
      <c r="I41" s="174"/>
      <c r="J41" s="174"/>
      <c r="K41" s="174"/>
      <c r="L41" s="174"/>
      <c r="M41" s="174"/>
      <c r="N41" s="174"/>
      <c r="O41" s="174"/>
      <c r="P41" s="174"/>
      <c r="Q41" s="174"/>
      <c r="R41" s="174"/>
      <c r="S41" s="174"/>
      <c r="T41" s="174"/>
      <c r="U41" s="174"/>
      <c r="V41" s="174"/>
      <c r="W41" s="174"/>
    </row>
    <row r="42" spans="1:23" x14ac:dyDescent="0.45">
      <c r="A42" s="174"/>
      <c r="B42" s="174"/>
      <c r="C42" s="174"/>
      <c r="D42" s="174"/>
      <c r="E42" s="174"/>
      <c r="F42" s="174"/>
      <c r="G42" s="174"/>
      <c r="H42" s="174"/>
      <c r="I42" s="174"/>
      <c r="J42" s="174"/>
      <c r="K42" s="174"/>
      <c r="L42" s="174"/>
      <c r="M42" s="174"/>
      <c r="N42" s="174"/>
      <c r="O42" s="174"/>
      <c r="P42" s="174"/>
      <c r="Q42" s="174"/>
      <c r="R42" s="174"/>
      <c r="S42" s="174"/>
      <c r="T42" s="174"/>
      <c r="U42" s="174"/>
      <c r="V42" s="174"/>
      <c r="W42" s="174"/>
    </row>
    <row r="43" spans="1:23" x14ac:dyDescent="0.45">
      <c r="E43" s="174"/>
      <c r="F43" s="174"/>
    </row>
  </sheetData>
  <mergeCells count="2">
    <mergeCell ref="A2:C2"/>
    <mergeCell ref="A7:C7"/>
  </mergeCells>
  <hyperlinks>
    <hyperlink ref="A1" location="'Table of Contents'!A1" display="Table of Contents" xr:uid="{B8684449-BA6D-4D46-B5F1-98F01BE36318}"/>
  </hyperlinks>
  <pageMargins left="0.7" right="0.7" top="0.75" bottom="0.75" header="0.3" footer="0.3"/>
  <pageSetup orientation="portrait" horizontalDpi="1200" verticalDpi="1200" r:id="rId1"/>
  <ignoredErrors>
    <ignoredError sqref="B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94443-E462-454B-B31D-8949001CCB88}">
  <sheetPr>
    <tabColor theme="4" tint="0.79998168889431442"/>
  </sheetPr>
  <dimension ref="A1:M45"/>
  <sheetViews>
    <sheetView workbookViewId="0"/>
  </sheetViews>
  <sheetFormatPr defaultRowHeight="14.25" x14ac:dyDescent="0.45"/>
  <cols>
    <col min="1" max="1" width="14.9296875" customWidth="1"/>
    <col min="2" max="2" width="11.19921875" style="206" customWidth="1"/>
    <col min="3" max="3" width="11" style="206" customWidth="1"/>
    <col min="4" max="4" width="10" style="206" customWidth="1"/>
    <col min="5" max="5" width="12.3984375" style="206" customWidth="1"/>
    <col min="10" max="10" width="16.6640625" customWidth="1"/>
    <col min="11" max="11" width="26.3984375" customWidth="1"/>
  </cols>
  <sheetData>
    <row r="1" spans="1:13" s="330" customFormat="1" x14ac:dyDescent="0.45">
      <c r="A1" s="338" t="s">
        <v>556</v>
      </c>
    </row>
    <row r="2" spans="1:13" s="136" customFormat="1" ht="16.899999999999999" x14ac:dyDescent="0.45">
      <c r="A2" s="447" t="s">
        <v>540</v>
      </c>
      <c r="B2" s="447"/>
      <c r="C2" s="447"/>
      <c r="D2" s="447"/>
      <c r="E2" s="447"/>
      <c r="F2" s="447"/>
      <c r="G2" s="447"/>
      <c r="H2" s="447"/>
    </row>
    <row r="3" spans="1:13" s="206" customFormat="1" x14ac:dyDescent="0.45">
      <c r="A3" s="276"/>
      <c r="B3" s="275" t="s">
        <v>0</v>
      </c>
      <c r="C3" s="448" t="s">
        <v>502</v>
      </c>
      <c r="D3" s="448"/>
      <c r="E3" s="448"/>
      <c r="F3" s="446" t="s">
        <v>238</v>
      </c>
      <c r="G3" s="446"/>
      <c r="H3" s="446"/>
    </row>
    <row r="4" spans="1:13" ht="57" x14ac:dyDescent="0.45">
      <c r="A4" s="277" t="s">
        <v>18</v>
      </c>
      <c r="B4" s="312" t="s">
        <v>246</v>
      </c>
      <c r="C4" s="313" t="s">
        <v>246</v>
      </c>
      <c r="D4" s="313" t="s">
        <v>503</v>
      </c>
      <c r="E4" s="231" t="s">
        <v>506</v>
      </c>
      <c r="F4" s="232" t="s">
        <v>246</v>
      </c>
      <c r="G4" s="327" t="s">
        <v>503</v>
      </c>
      <c r="H4" s="233" t="s">
        <v>507</v>
      </c>
    </row>
    <row r="5" spans="1:13" ht="14.65" thickBot="1" x14ac:dyDescent="0.5">
      <c r="A5" s="244" t="s">
        <v>504</v>
      </c>
      <c r="B5" s="245">
        <v>191850</v>
      </c>
      <c r="C5" s="246">
        <v>73459</v>
      </c>
      <c r="D5" s="247">
        <f>C5/B5</f>
        <v>0.38289809747198333</v>
      </c>
      <c r="E5" s="248">
        <v>529</v>
      </c>
      <c r="F5" s="249">
        <v>118391</v>
      </c>
      <c r="G5" s="250">
        <f>F5/B5</f>
        <v>0.61710190252801667</v>
      </c>
      <c r="H5" s="251">
        <v>181</v>
      </c>
    </row>
    <row r="6" spans="1:13" x14ac:dyDescent="0.45">
      <c r="A6" s="239" t="s">
        <v>377</v>
      </c>
      <c r="B6" s="252">
        <v>321</v>
      </c>
      <c r="C6" s="254">
        <v>83</v>
      </c>
      <c r="D6" s="240">
        <f>(C6/B6)</f>
        <v>0.25856697819314639</v>
      </c>
      <c r="E6" s="241">
        <v>473.4</v>
      </c>
      <c r="F6" s="256">
        <v>238</v>
      </c>
      <c r="G6" s="242">
        <f t="shared" ref="G6:G44" si="0">F6/B6</f>
        <v>0.74143302180685355</v>
      </c>
      <c r="H6" s="243">
        <v>188.4</v>
      </c>
    </row>
    <row r="7" spans="1:13" x14ac:dyDescent="0.45">
      <c r="A7" s="15" t="s">
        <v>412</v>
      </c>
      <c r="B7" s="253">
        <v>413</v>
      </c>
      <c r="C7" s="255">
        <v>89</v>
      </c>
      <c r="D7" s="237">
        <f t="shared" ref="D7:D44" si="1">(C7/B7)</f>
        <v>0.21549636803874092</v>
      </c>
      <c r="E7" s="230">
        <v>527.29999999999995</v>
      </c>
      <c r="F7" s="257">
        <v>324</v>
      </c>
      <c r="G7" s="238">
        <f t="shared" si="0"/>
        <v>0.78450363196125905</v>
      </c>
      <c r="H7" s="234">
        <v>127.2</v>
      </c>
    </row>
    <row r="8" spans="1:13" x14ac:dyDescent="0.45">
      <c r="A8" s="15" t="s">
        <v>378</v>
      </c>
      <c r="B8" s="253">
        <v>3115</v>
      </c>
      <c r="C8" s="255">
        <v>1003</v>
      </c>
      <c r="D8" s="237">
        <f t="shared" si="1"/>
        <v>0.32199036918138041</v>
      </c>
      <c r="E8" s="230">
        <v>452.9</v>
      </c>
      <c r="F8" s="257">
        <v>2112</v>
      </c>
      <c r="G8" s="238">
        <f t="shared" si="0"/>
        <v>0.67800963081861954</v>
      </c>
      <c r="H8" s="234">
        <v>214.9</v>
      </c>
    </row>
    <row r="9" spans="1:13" x14ac:dyDescent="0.45">
      <c r="A9" s="15" t="s">
        <v>413</v>
      </c>
      <c r="B9" s="253">
        <v>2213</v>
      </c>
      <c r="C9" s="255">
        <v>682</v>
      </c>
      <c r="D9" s="237">
        <f t="shared" si="1"/>
        <v>0.30817894261183915</v>
      </c>
      <c r="E9" s="230">
        <v>530.79999999999995</v>
      </c>
      <c r="F9" s="257">
        <v>1531</v>
      </c>
      <c r="G9" s="238">
        <f t="shared" si="0"/>
        <v>0.69182105738816091</v>
      </c>
      <c r="H9" s="234">
        <v>206.2</v>
      </c>
    </row>
    <row r="10" spans="1:13" x14ac:dyDescent="0.45">
      <c r="A10" s="15" t="s">
        <v>379</v>
      </c>
      <c r="B10" s="253">
        <v>2685</v>
      </c>
      <c r="C10" s="255">
        <v>813</v>
      </c>
      <c r="D10" s="237">
        <f t="shared" si="1"/>
        <v>0.30279329608938549</v>
      </c>
      <c r="E10" s="230">
        <v>596.20000000000005</v>
      </c>
      <c r="F10" s="257">
        <v>1872</v>
      </c>
      <c r="G10" s="238">
        <f t="shared" si="0"/>
        <v>0.69720670391061457</v>
      </c>
      <c r="H10" s="234">
        <v>157.19999999999999</v>
      </c>
    </row>
    <row r="11" spans="1:13" x14ac:dyDescent="0.45">
      <c r="A11" s="15" t="s">
        <v>380</v>
      </c>
      <c r="B11" s="253">
        <v>12407</v>
      </c>
      <c r="C11" s="255">
        <v>2801</v>
      </c>
      <c r="D11" s="237">
        <f t="shared" si="1"/>
        <v>0.22575965180946239</v>
      </c>
      <c r="E11" s="230">
        <v>484.1</v>
      </c>
      <c r="F11" s="257">
        <v>9606</v>
      </c>
      <c r="G11" s="238">
        <f t="shared" si="0"/>
        <v>0.77424034819053755</v>
      </c>
      <c r="H11" s="234">
        <v>183.8</v>
      </c>
    </row>
    <row r="12" spans="1:13" x14ac:dyDescent="0.45">
      <c r="A12" s="15" t="s">
        <v>381</v>
      </c>
      <c r="B12" s="253">
        <v>78</v>
      </c>
      <c r="C12" s="255">
        <v>22</v>
      </c>
      <c r="D12" s="237">
        <f t="shared" si="1"/>
        <v>0.28205128205128205</v>
      </c>
      <c r="E12" s="230">
        <v>453.7</v>
      </c>
      <c r="F12" s="257">
        <v>56</v>
      </c>
      <c r="G12" s="238">
        <f t="shared" si="0"/>
        <v>0.71794871794871795</v>
      </c>
      <c r="H12" s="234">
        <v>197.1</v>
      </c>
    </row>
    <row r="13" spans="1:13" x14ac:dyDescent="0.45">
      <c r="A13" s="15" t="s">
        <v>382</v>
      </c>
      <c r="B13" s="253">
        <v>2188</v>
      </c>
      <c r="C13" s="255">
        <v>484</v>
      </c>
      <c r="D13" s="237">
        <f t="shared" si="1"/>
        <v>0.22120658135283364</v>
      </c>
      <c r="E13" s="230">
        <v>564.6</v>
      </c>
      <c r="F13" s="257">
        <v>1704</v>
      </c>
      <c r="G13" s="238">
        <f t="shared" si="0"/>
        <v>0.77879341864716634</v>
      </c>
      <c r="H13" s="234">
        <v>177.2</v>
      </c>
    </row>
    <row r="14" spans="1:13" x14ac:dyDescent="0.45">
      <c r="A14" s="15" t="s">
        <v>383</v>
      </c>
      <c r="B14" s="253">
        <v>830</v>
      </c>
      <c r="C14" s="255">
        <v>245</v>
      </c>
      <c r="D14" s="237">
        <f t="shared" si="1"/>
        <v>0.29518072289156627</v>
      </c>
      <c r="E14" s="230">
        <v>524</v>
      </c>
      <c r="F14" s="257">
        <v>585</v>
      </c>
      <c r="G14" s="238">
        <f t="shared" si="0"/>
        <v>0.70481927710843373</v>
      </c>
      <c r="H14" s="234">
        <v>208.3</v>
      </c>
    </row>
    <row r="15" spans="1:13" x14ac:dyDescent="0.45">
      <c r="A15" s="15" t="s">
        <v>384</v>
      </c>
      <c r="B15" s="253">
        <v>141</v>
      </c>
      <c r="C15" s="255">
        <v>20</v>
      </c>
      <c r="D15" s="237">
        <f t="shared" si="1"/>
        <v>0.14184397163120568</v>
      </c>
      <c r="E15" s="230">
        <v>615.5</v>
      </c>
      <c r="F15" s="257">
        <v>121</v>
      </c>
      <c r="G15" s="238">
        <f t="shared" si="0"/>
        <v>0.85815602836879434</v>
      </c>
      <c r="H15" s="234">
        <v>133.4</v>
      </c>
      <c r="M15" s="28"/>
    </row>
    <row r="16" spans="1:13" x14ac:dyDescent="0.45">
      <c r="A16" s="15" t="s">
        <v>414</v>
      </c>
      <c r="B16" s="253">
        <v>1115</v>
      </c>
      <c r="C16" s="255">
        <v>294</v>
      </c>
      <c r="D16" s="237">
        <f t="shared" si="1"/>
        <v>0.26367713004484306</v>
      </c>
      <c r="E16" s="230">
        <v>492.4</v>
      </c>
      <c r="F16" s="257">
        <v>821</v>
      </c>
      <c r="G16" s="238">
        <f t="shared" si="0"/>
        <v>0.73632286995515694</v>
      </c>
      <c r="H16" s="234">
        <v>210.9</v>
      </c>
    </row>
    <row r="17" spans="1:8" x14ac:dyDescent="0.45">
      <c r="A17" s="15" t="s">
        <v>385</v>
      </c>
      <c r="B17" s="253">
        <v>56</v>
      </c>
      <c r="C17" s="255">
        <v>19</v>
      </c>
      <c r="D17" s="237">
        <f t="shared" si="1"/>
        <v>0.3392857142857143</v>
      </c>
      <c r="E17" s="230">
        <v>436.8</v>
      </c>
      <c r="F17" s="257">
        <v>37</v>
      </c>
      <c r="G17" s="238">
        <f t="shared" si="0"/>
        <v>0.6607142857142857</v>
      </c>
      <c r="H17" s="234">
        <v>119</v>
      </c>
    </row>
    <row r="18" spans="1:8" x14ac:dyDescent="0.45">
      <c r="A18" s="15" t="s">
        <v>386</v>
      </c>
      <c r="B18" s="253">
        <v>1498</v>
      </c>
      <c r="C18" s="255">
        <v>493</v>
      </c>
      <c r="D18" s="237">
        <f t="shared" si="1"/>
        <v>0.32910547396528705</v>
      </c>
      <c r="E18" s="230">
        <v>547.29999999999995</v>
      </c>
      <c r="F18" s="257">
        <v>1005</v>
      </c>
      <c r="G18" s="238">
        <f t="shared" si="0"/>
        <v>0.670894526034713</v>
      </c>
      <c r="H18" s="234">
        <v>188.3</v>
      </c>
    </row>
    <row r="19" spans="1:8" x14ac:dyDescent="0.45">
      <c r="A19" s="15" t="s">
        <v>387</v>
      </c>
      <c r="B19" s="253">
        <v>1721</v>
      </c>
      <c r="C19" s="255">
        <v>405</v>
      </c>
      <c r="D19" s="237">
        <f t="shared" si="1"/>
        <v>0.23532829750145265</v>
      </c>
      <c r="E19" s="230">
        <v>719.1</v>
      </c>
      <c r="F19" s="257">
        <v>1316</v>
      </c>
      <c r="G19" s="238">
        <f t="shared" si="0"/>
        <v>0.76467170249854732</v>
      </c>
      <c r="H19" s="234">
        <v>180.7</v>
      </c>
    </row>
    <row r="20" spans="1:8" x14ac:dyDescent="0.45">
      <c r="A20" s="15" t="s">
        <v>388</v>
      </c>
      <c r="B20" s="253">
        <v>2561</v>
      </c>
      <c r="C20" s="255">
        <v>738</v>
      </c>
      <c r="D20" s="237">
        <f t="shared" si="1"/>
        <v>0.28816868410777041</v>
      </c>
      <c r="E20" s="230">
        <v>561</v>
      </c>
      <c r="F20" s="257">
        <v>1823</v>
      </c>
      <c r="G20" s="238">
        <f t="shared" si="0"/>
        <v>0.71183131589222959</v>
      </c>
      <c r="H20" s="234">
        <v>174.4</v>
      </c>
    </row>
    <row r="21" spans="1:8" x14ac:dyDescent="0.45">
      <c r="A21" s="15" t="s">
        <v>389</v>
      </c>
      <c r="B21" s="253">
        <v>1604</v>
      </c>
      <c r="C21" s="255">
        <v>648</v>
      </c>
      <c r="D21" s="237">
        <f t="shared" si="1"/>
        <v>0.40399002493765584</v>
      </c>
      <c r="E21" s="230">
        <v>617.70000000000005</v>
      </c>
      <c r="F21" s="257">
        <v>956</v>
      </c>
      <c r="G21" s="238">
        <f t="shared" si="0"/>
        <v>0.5960099750623441</v>
      </c>
      <c r="H21" s="234">
        <v>244.3</v>
      </c>
    </row>
    <row r="22" spans="1:8" x14ac:dyDescent="0.45">
      <c r="A22" s="15" t="s">
        <v>390</v>
      </c>
      <c r="B22" s="253">
        <v>73317</v>
      </c>
      <c r="C22" s="255">
        <v>35502</v>
      </c>
      <c r="D22" s="237">
        <f t="shared" si="1"/>
        <v>0.48422603216170873</v>
      </c>
      <c r="E22" s="230">
        <v>484.1</v>
      </c>
      <c r="F22" s="257">
        <v>37815</v>
      </c>
      <c r="G22" s="238">
        <f t="shared" si="0"/>
        <v>0.51577396783829121</v>
      </c>
      <c r="H22" s="234">
        <v>184.6</v>
      </c>
    </row>
    <row r="23" spans="1:8" x14ac:dyDescent="0.45">
      <c r="A23" s="15" t="s">
        <v>391</v>
      </c>
      <c r="B23" s="253">
        <v>6535</v>
      </c>
      <c r="C23" s="255">
        <v>2842</v>
      </c>
      <c r="D23" s="237">
        <f t="shared" si="1"/>
        <v>0.43488905891354246</v>
      </c>
      <c r="E23" s="230">
        <v>571.5</v>
      </c>
      <c r="F23" s="257">
        <v>3693</v>
      </c>
      <c r="G23" s="238">
        <f t="shared" si="0"/>
        <v>0.56511094108645754</v>
      </c>
      <c r="H23" s="234">
        <v>278.7</v>
      </c>
    </row>
    <row r="24" spans="1:8" x14ac:dyDescent="0.45">
      <c r="A24" s="15" t="s">
        <v>392</v>
      </c>
      <c r="B24" s="253">
        <v>1007</v>
      </c>
      <c r="C24" s="255">
        <v>334</v>
      </c>
      <c r="D24" s="237">
        <f t="shared" si="1"/>
        <v>0.33167825223435948</v>
      </c>
      <c r="E24" s="230">
        <v>443</v>
      </c>
      <c r="F24" s="257">
        <v>673</v>
      </c>
      <c r="G24" s="238">
        <f t="shared" si="0"/>
        <v>0.66832174776564046</v>
      </c>
      <c r="H24" s="234">
        <v>211.6</v>
      </c>
    </row>
    <row r="25" spans="1:8" x14ac:dyDescent="0.45">
      <c r="A25" s="15" t="s">
        <v>393</v>
      </c>
      <c r="B25" s="253">
        <v>826</v>
      </c>
      <c r="C25" s="255">
        <v>206</v>
      </c>
      <c r="D25" s="237">
        <f t="shared" si="1"/>
        <v>0.24939467312348668</v>
      </c>
      <c r="E25" s="230">
        <v>548.1</v>
      </c>
      <c r="F25" s="257">
        <v>620</v>
      </c>
      <c r="G25" s="238">
        <f t="shared" si="0"/>
        <v>0.75060532687651327</v>
      </c>
      <c r="H25" s="234">
        <v>117.2</v>
      </c>
    </row>
    <row r="26" spans="1:8" x14ac:dyDescent="0.45">
      <c r="A26" s="15" t="s">
        <v>394</v>
      </c>
      <c r="B26" s="253">
        <v>1314</v>
      </c>
      <c r="C26" s="255">
        <v>363</v>
      </c>
      <c r="D26" s="237">
        <f t="shared" si="1"/>
        <v>0.27625570776255709</v>
      </c>
      <c r="E26" s="230">
        <v>505.3</v>
      </c>
      <c r="F26" s="257">
        <v>951</v>
      </c>
      <c r="G26" s="238">
        <f t="shared" si="0"/>
        <v>0.72374429223744297</v>
      </c>
      <c r="H26" s="234">
        <v>229.7</v>
      </c>
    </row>
    <row r="27" spans="1:8" x14ac:dyDescent="0.45">
      <c r="A27" s="15" t="s">
        <v>395</v>
      </c>
      <c r="B27" s="253">
        <v>305</v>
      </c>
      <c r="C27" s="255">
        <v>122</v>
      </c>
      <c r="D27" s="237">
        <f t="shared" si="1"/>
        <v>0.4</v>
      </c>
      <c r="E27" s="230">
        <v>437.8</v>
      </c>
      <c r="F27" s="257">
        <v>183</v>
      </c>
      <c r="G27" s="238">
        <f t="shared" si="0"/>
        <v>0.6</v>
      </c>
      <c r="H27" s="234">
        <v>221.6</v>
      </c>
    </row>
    <row r="28" spans="1:8" x14ac:dyDescent="0.45">
      <c r="A28" s="15" t="s">
        <v>396</v>
      </c>
      <c r="B28" s="253">
        <v>1315</v>
      </c>
      <c r="C28" s="255">
        <v>300</v>
      </c>
      <c r="D28" s="237">
        <f t="shared" si="1"/>
        <v>0.22813688212927757</v>
      </c>
      <c r="E28" s="230">
        <v>578.79999999999995</v>
      </c>
      <c r="F28" s="257">
        <v>1015</v>
      </c>
      <c r="G28" s="238">
        <f t="shared" si="0"/>
        <v>0.77186311787072248</v>
      </c>
      <c r="H28" s="234">
        <v>164.1</v>
      </c>
    </row>
    <row r="29" spans="1:8" x14ac:dyDescent="0.45">
      <c r="A29" s="15" t="s">
        <v>397</v>
      </c>
      <c r="B29" s="253">
        <v>1257</v>
      </c>
      <c r="C29" s="255">
        <v>321</v>
      </c>
      <c r="D29" s="237">
        <f t="shared" si="1"/>
        <v>0.25536992840095463</v>
      </c>
      <c r="E29" s="230">
        <v>517.9</v>
      </c>
      <c r="F29" s="257">
        <v>936</v>
      </c>
      <c r="G29" s="238">
        <f t="shared" si="0"/>
        <v>0.74463007159904537</v>
      </c>
      <c r="H29" s="234">
        <v>163.30000000000001</v>
      </c>
    </row>
    <row r="30" spans="1:8" x14ac:dyDescent="0.45">
      <c r="A30" s="15" t="s">
        <v>398</v>
      </c>
      <c r="B30" s="253">
        <v>715</v>
      </c>
      <c r="C30" s="255">
        <v>148</v>
      </c>
      <c r="D30" s="237">
        <f t="shared" si="1"/>
        <v>0.20699300699300699</v>
      </c>
      <c r="E30" s="230">
        <v>655.6</v>
      </c>
      <c r="F30" s="257">
        <v>567</v>
      </c>
      <c r="G30" s="238">
        <f t="shared" si="0"/>
        <v>0.79300699300699296</v>
      </c>
      <c r="H30" s="234">
        <v>178.4</v>
      </c>
    </row>
    <row r="31" spans="1:8" x14ac:dyDescent="0.45">
      <c r="A31" s="15" t="s">
        <v>399</v>
      </c>
      <c r="B31" s="253">
        <v>307</v>
      </c>
      <c r="C31" s="255">
        <v>67</v>
      </c>
      <c r="D31" s="237">
        <f t="shared" si="1"/>
        <v>0.21824104234527689</v>
      </c>
      <c r="E31" s="230">
        <v>613.70000000000005</v>
      </c>
      <c r="F31" s="257">
        <v>240</v>
      </c>
      <c r="G31" s="238">
        <f t="shared" si="0"/>
        <v>0.78175895765472314</v>
      </c>
      <c r="H31" s="234">
        <v>106</v>
      </c>
    </row>
    <row r="32" spans="1:8" x14ac:dyDescent="0.45">
      <c r="A32" s="15" t="s">
        <v>400</v>
      </c>
      <c r="B32" s="253">
        <v>16045</v>
      </c>
      <c r="C32" s="255">
        <v>5934</v>
      </c>
      <c r="D32" s="237">
        <f t="shared" si="1"/>
        <v>0.36983483951386725</v>
      </c>
      <c r="E32" s="230">
        <v>489.3</v>
      </c>
      <c r="F32" s="257">
        <v>10111</v>
      </c>
      <c r="G32" s="238">
        <f t="shared" si="0"/>
        <v>0.6301651604861328</v>
      </c>
      <c r="H32" s="234">
        <v>191.7</v>
      </c>
    </row>
    <row r="33" spans="1:8" x14ac:dyDescent="0.45">
      <c r="A33" s="15" t="s">
        <v>415</v>
      </c>
      <c r="B33" s="253">
        <v>1468</v>
      </c>
      <c r="C33" s="255">
        <v>664</v>
      </c>
      <c r="D33" s="237">
        <f t="shared" si="1"/>
        <v>0.45231607629427795</v>
      </c>
      <c r="E33" s="230">
        <v>550.6</v>
      </c>
      <c r="F33" s="257">
        <v>804</v>
      </c>
      <c r="G33" s="238">
        <f t="shared" si="0"/>
        <v>0.54768392370572205</v>
      </c>
      <c r="H33" s="234">
        <v>151.69999999999999</v>
      </c>
    </row>
    <row r="34" spans="1:8" x14ac:dyDescent="0.45">
      <c r="A34" s="15" t="s">
        <v>401</v>
      </c>
      <c r="B34" s="253">
        <v>3258</v>
      </c>
      <c r="C34" s="255">
        <v>784</v>
      </c>
      <c r="D34" s="237">
        <f t="shared" si="1"/>
        <v>0.24063842848373235</v>
      </c>
      <c r="E34" s="230">
        <v>531</v>
      </c>
      <c r="F34" s="257">
        <v>2474</v>
      </c>
      <c r="G34" s="238">
        <f t="shared" si="0"/>
        <v>0.7593615715162676</v>
      </c>
      <c r="H34" s="234">
        <v>165.3</v>
      </c>
    </row>
    <row r="35" spans="1:8" x14ac:dyDescent="0.45">
      <c r="A35" s="15" t="s">
        <v>402</v>
      </c>
      <c r="B35" s="253">
        <v>342</v>
      </c>
      <c r="C35" s="255">
        <v>89</v>
      </c>
      <c r="D35" s="237">
        <f t="shared" si="1"/>
        <v>0.26023391812865498</v>
      </c>
      <c r="E35" s="230">
        <v>597</v>
      </c>
      <c r="F35" s="257">
        <v>253</v>
      </c>
      <c r="G35" s="238">
        <f t="shared" si="0"/>
        <v>0.73976608187134507</v>
      </c>
      <c r="H35" s="234">
        <v>114.7</v>
      </c>
    </row>
    <row r="36" spans="1:8" x14ac:dyDescent="0.45">
      <c r="A36" s="15" t="s">
        <v>403</v>
      </c>
      <c r="B36" s="253">
        <v>18529</v>
      </c>
      <c r="C36" s="255">
        <v>7064</v>
      </c>
      <c r="D36" s="237">
        <f t="shared" si="1"/>
        <v>0.38124021803659131</v>
      </c>
      <c r="E36" s="230">
        <v>472.5</v>
      </c>
      <c r="F36" s="257">
        <v>11465</v>
      </c>
      <c r="G36" s="238">
        <f t="shared" si="0"/>
        <v>0.61875978196340875</v>
      </c>
      <c r="H36" s="234">
        <v>188.5</v>
      </c>
    </row>
    <row r="37" spans="1:8" x14ac:dyDescent="0.45">
      <c r="A37" s="15" t="s">
        <v>404</v>
      </c>
      <c r="B37" s="253">
        <v>11928</v>
      </c>
      <c r="C37" s="255">
        <v>3808</v>
      </c>
      <c r="D37" s="237">
        <f t="shared" si="1"/>
        <v>0.31924882629107981</v>
      </c>
      <c r="E37" s="230">
        <v>439.8</v>
      </c>
      <c r="F37" s="257">
        <v>8120</v>
      </c>
      <c r="G37" s="238">
        <f t="shared" si="0"/>
        <v>0.68075117370892024</v>
      </c>
      <c r="H37" s="234">
        <v>190.1</v>
      </c>
    </row>
    <row r="38" spans="1:8" x14ac:dyDescent="0.45">
      <c r="A38" s="15" t="s">
        <v>405</v>
      </c>
      <c r="B38" s="253">
        <v>1063</v>
      </c>
      <c r="C38" s="255">
        <v>357</v>
      </c>
      <c r="D38" s="237">
        <f t="shared" si="1"/>
        <v>0.33584195672624645</v>
      </c>
      <c r="E38" s="230">
        <v>488.5</v>
      </c>
      <c r="F38" s="257">
        <v>706</v>
      </c>
      <c r="G38" s="238">
        <f t="shared" si="0"/>
        <v>0.6641580432737535</v>
      </c>
      <c r="H38" s="234">
        <v>203</v>
      </c>
    </row>
    <row r="39" spans="1:8" x14ac:dyDescent="0.45">
      <c r="A39" s="15" t="s">
        <v>411</v>
      </c>
      <c r="B39" s="253">
        <v>6114</v>
      </c>
      <c r="C39" s="255">
        <v>2260</v>
      </c>
      <c r="D39" s="237">
        <f t="shared" si="1"/>
        <v>0.36964344128230292</v>
      </c>
      <c r="E39" s="230">
        <v>489.8</v>
      </c>
      <c r="F39" s="257">
        <v>3854</v>
      </c>
      <c r="G39" s="238">
        <f t="shared" si="0"/>
        <v>0.63035655871769714</v>
      </c>
      <c r="H39" s="234">
        <v>198.8</v>
      </c>
    </row>
    <row r="40" spans="1:8" x14ac:dyDescent="0.45">
      <c r="A40" s="15" t="s">
        <v>406</v>
      </c>
      <c r="B40" s="253">
        <v>98</v>
      </c>
      <c r="C40" s="255">
        <v>23</v>
      </c>
      <c r="D40" s="237">
        <f t="shared" si="1"/>
        <v>0.23469387755102042</v>
      </c>
      <c r="E40" s="230">
        <v>773.4</v>
      </c>
      <c r="F40" s="257">
        <v>75</v>
      </c>
      <c r="G40" s="238">
        <f t="shared" si="0"/>
        <v>0.76530612244897955</v>
      </c>
      <c r="H40" s="234">
        <v>192.4</v>
      </c>
    </row>
    <row r="41" spans="1:8" x14ac:dyDescent="0.45">
      <c r="A41" s="15" t="s">
        <v>407</v>
      </c>
      <c r="B41" s="253">
        <v>1118</v>
      </c>
      <c r="C41" s="255">
        <v>290</v>
      </c>
      <c r="D41" s="237">
        <f t="shared" si="1"/>
        <v>0.25939177101967797</v>
      </c>
      <c r="E41" s="230">
        <v>439.6</v>
      </c>
      <c r="F41" s="257">
        <v>828</v>
      </c>
      <c r="G41" s="238">
        <f t="shared" si="0"/>
        <v>0.74060822898032197</v>
      </c>
      <c r="H41" s="234">
        <v>201.1</v>
      </c>
    </row>
    <row r="42" spans="1:8" x14ac:dyDescent="0.45">
      <c r="A42" s="15" t="s">
        <v>408</v>
      </c>
      <c r="B42" s="253">
        <v>8451</v>
      </c>
      <c r="C42" s="255">
        <v>2303</v>
      </c>
      <c r="D42" s="237">
        <f t="shared" si="1"/>
        <v>0.27251212874216069</v>
      </c>
      <c r="E42" s="230">
        <v>478.1</v>
      </c>
      <c r="F42" s="257">
        <v>6148</v>
      </c>
      <c r="G42" s="238">
        <f t="shared" si="0"/>
        <v>0.72748787125783931</v>
      </c>
      <c r="H42" s="234">
        <v>155.1</v>
      </c>
    </row>
    <row r="43" spans="1:8" x14ac:dyDescent="0.45">
      <c r="A43" s="15" t="s">
        <v>409</v>
      </c>
      <c r="B43" s="253">
        <v>847</v>
      </c>
      <c r="C43" s="255">
        <v>231</v>
      </c>
      <c r="D43" s="237">
        <f t="shared" si="1"/>
        <v>0.27272727272727271</v>
      </c>
      <c r="E43" s="230">
        <v>459</v>
      </c>
      <c r="F43" s="257">
        <v>616</v>
      </c>
      <c r="G43" s="238">
        <f t="shared" si="0"/>
        <v>0.72727272727272729</v>
      </c>
      <c r="H43" s="234">
        <v>150.80000000000001</v>
      </c>
    </row>
    <row r="44" spans="1:8" x14ac:dyDescent="0.45">
      <c r="A44" s="15" t="s">
        <v>410</v>
      </c>
      <c r="B44" s="253">
        <v>2745</v>
      </c>
      <c r="C44" s="255">
        <v>608</v>
      </c>
      <c r="D44" s="237">
        <f t="shared" si="1"/>
        <v>0.2214936247723133</v>
      </c>
      <c r="E44" s="230">
        <v>471.7</v>
      </c>
      <c r="F44" s="257">
        <v>2137</v>
      </c>
      <c r="G44" s="238">
        <f t="shared" si="0"/>
        <v>0.77850637522768673</v>
      </c>
      <c r="H44" s="234">
        <v>197.8</v>
      </c>
    </row>
    <row r="45" spans="1:8" x14ac:dyDescent="0.45">
      <c r="A45" s="84"/>
      <c r="B45" s="229"/>
      <c r="C45" s="84"/>
      <c r="D45" s="225"/>
      <c r="E45" s="84"/>
    </row>
  </sheetData>
  <mergeCells count="3">
    <mergeCell ref="F3:H3"/>
    <mergeCell ref="A2:H2"/>
    <mergeCell ref="C3:E3"/>
  </mergeCells>
  <hyperlinks>
    <hyperlink ref="A1" location="'Table of Contents'!A1" display="Table of Contents" xr:uid="{49E64525-2707-4D8B-9948-2C276C65013D}"/>
  </hyperlink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Z56"/>
  <sheetViews>
    <sheetView topLeftCell="A12" workbookViewId="0">
      <selection activeCell="A12" sqref="A12"/>
    </sheetView>
  </sheetViews>
  <sheetFormatPr defaultColWidth="9" defaultRowHeight="14.25" x14ac:dyDescent="0.45"/>
  <cols>
    <col min="1" max="1" width="20" style="1" customWidth="1"/>
    <col min="2" max="2" width="24.3984375" style="1" customWidth="1"/>
    <col min="3" max="16384" width="9" style="1"/>
  </cols>
  <sheetData>
    <row r="1" spans="1:26" ht="16.899999999999999" hidden="1" x14ac:dyDescent="0.5">
      <c r="A1" s="3" t="s">
        <v>1</v>
      </c>
      <c r="B1" s="4" t="s">
        <v>100</v>
      </c>
    </row>
    <row r="2" spans="1:26" ht="15.75" hidden="1" x14ac:dyDescent="0.45">
      <c r="A2" s="449" t="s">
        <v>140</v>
      </c>
      <c r="B2" s="450"/>
    </row>
    <row r="3" spans="1:26" ht="15.75" hidden="1" x14ac:dyDescent="0.5">
      <c r="A3" s="5" t="s">
        <v>142</v>
      </c>
      <c r="B3" s="2">
        <v>47701</v>
      </c>
      <c r="C3" s="23"/>
    </row>
    <row r="4" spans="1:26" ht="15.75" hidden="1" x14ac:dyDescent="0.5">
      <c r="A4" s="5" t="s">
        <v>101</v>
      </c>
      <c r="B4" s="2">
        <v>15356</v>
      </c>
      <c r="C4" s="23"/>
    </row>
    <row r="5" spans="1:26" ht="15.75" hidden="1" x14ac:dyDescent="0.5">
      <c r="A5" s="5" t="s">
        <v>102</v>
      </c>
      <c r="B5" s="2">
        <v>9438</v>
      </c>
    </row>
    <row r="6" spans="1:26" ht="15.75" hidden="1" x14ac:dyDescent="0.5">
      <c r="A6" s="10"/>
      <c r="B6" s="10"/>
    </row>
    <row r="7" spans="1:26" ht="15.75" hidden="1" x14ac:dyDescent="0.45">
      <c r="A7" s="451" t="s">
        <v>141</v>
      </c>
      <c r="B7" s="451"/>
      <c r="C7" s="23"/>
    </row>
    <row r="8" spans="1:26" hidden="1" x14ac:dyDescent="0.45">
      <c r="A8" s="22" t="s">
        <v>142</v>
      </c>
      <c r="B8" s="2">
        <v>1271897</v>
      </c>
      <c r="C8" s="23"/>
    </row>
    <row r="9" spans="1:26" hidden="1" x14ac:dyDescent="0.45">
      <c r="A9" s="22" t="s">
        <v>101</v>
      </c>
      <c r="B9" s="2">
        <v>29205</v>
      </c>
      <c r="C9" s="23"/>
    </row>
    <row r="10" spans="1:26" hidden="1" x14ac:dyDescent="0.45">
      <c r="A10" s="22" t="s">
        <v>102</v>
      </c>
      <c r="B10" s="2">
        <v>191557</v>
      </c>
    </row>
    <row r="11" spans="1:26" hidden="1" x14ac:dyDescent="0.45"/>
    <row r="12" spans="1:26" x14ac:dyDescent="0.45">
      <c r="A12" s="339" t="s">
        <v>556</v>
      </c>
      <c r="B12" s="112"/>
      <c r="C12" s="112"/>
      <c r="D12" s="87"/>
      <c r="E12" s="87"/>
      <c r="F12" s="112"/>
      <c r="G12" s="112"/>
      <c r="H12" s="112"/>
      <c r="I12" s="112"/>
      <c r="J12" s="112"/>
      <c r="K12" s="112"/>
      <c r="L12" s="112"/>
      <c r="M12" s="112"/>
      <c r="N12" s="112"/>
      <c r="O12" s="112"/>
      <c r="P12" s="112"/>
      <c r="Q12" s="112"/>
      <c r="R12" s="112"/>
      <c r="S12" s="112"/>
      <c r="T12" s="288"/>
      <c r="U12" s="288"/>
      <c r="V12" s="288"/>
      <c r="W12" s="288"/>
      <c r="X12" s="288"/>
      <c r="Y12" s="288"/>
      <c r="Z12" s="288"/>
    </row>
    <row r="13" spans="1:26" ht="15.75" x14ac:dyDescent="0.45">
      <c r="A13" s="452" t="s">
        <v>255</v>
      </c>
      <c r="B13" s="453"/>
      <c r="C13" s="112"/>
      <c r="D13" s="112"/>
      <c r="E13" s="112"/>
      <c r="F13" s="112"/>
      <c r="G13" s="112"/>
      <c r="H13" s="112"/>
      <c r="I13" s="112"/>
      <c r="J13" s="112"/>
      <c r="K13" s="112"/>
      <c r="L13" s="112"/>
      <c r="M13" s="112"/>
      <c r="N13" s="112"/>
      <c r="O13" s="112"/>
      <c r="P13" s="112"/>
      <c r="Q13" s="112"/>
      <c r="R13" s="112"/>
      <c r="S13" s="112"/>
      <c r="T13" s="288"/>
      <c r="U13" s="288"/>
      <c r="V13" s="288"/>
      <c r="W13" s="288"/>
      <c r="X13" s="288"/>
      <c r="Y13" s="288"/>
      <c r="Z13" s="288"/>
    </row>
    <row r="14" spans="1:26" x14ac:dyDescent="0.45">
      <c r="A14" s="264" t="s">
        <v>101</v>
      </c>
      <c r="B14" s="201">
        <v>49805</v>
      </c>
      <c r="C14" s="112"/>
      <c r="D14" s="112"/>
      <c r="E14" s="112"/>
      <c r="F14" s="112"/>
      <c r="G14" s="112"/>
      <c r="H14" s="112"/>
      <c r="I14" s="112"/>
      <c r="J14" s="112"/>
      <c r="K14" s="112"/>
      <c r="L14" s="112"/>
      <c r="M14" s="112"/>
      <c r="N14" s="112"/>
      <c r="O14" s="112"/>
      <c r="P14" s="112"/>
      <c r="Q14" s="112"/>
      <c r="R14" s="112"/>
      <c r="S14" s="112"/>
      <c r="T14" s="288"/>
      <c r="U14" s="288"/>
      <c r="V14" s="288"/>
      <c r="W14" s="288"/>
      <c r="X14" s="288"/>
      <c r="Y14" s="288"/>
      <c r="Z14" s="288"/>
    </row>
    <row r="15" spans="1:26" x14ac:dyDescent="0.45">
      <c r="A15" s="264" t="s">
        <v>102</v>
      </c>
      <c r="B15" s="201">
        <v>13847</v>
      </c>
      <c r="C15" s="112"/>
      <c r="D15" s="112"/>
      <c r="E15" s="112"/>
      <c r="F15" s="112"/>
      <c r="G15" s="112"/>
      <c r="H15" s="112"/>
      <c r="I15" s="112"/>
      <c r="J15" s="112"/>
      <c r="K15" s="112"/>
      <c r="L15" s="112"/>
      <c r="M15" s="112"/>
      <c r="N15" s="112"/>
      <c r="O15" s="112"/>
      <c r="P15" s="112"/>
      <c r="Q15" s="112"/>
      <c r="R15" s="112"/>
      <c r="S15" s="112"/>
      <c r="T15" s="288"/>
      <c r="U15" s="288"/>
      <c r="V15" s="288"/>
      <c r="W15" s="288"/>
      <c r="X15" s="288"/>
      <c r="Y15" s="288"/>
      <c r="Z15" s="288"/>
    </row>
    <row r="16" spans="1:26" x14ac:dyDescent="0.45">
      <c r="A16" s="112"/>
      <c r="B16" s="112"/>
      <c r="C16" s="112"/>
      <c r="D16" s="112"/>
      <c r="E16" s="112"/>
      <c r="F16" s="112"/>
      <c r="G16" s="112"/>
      <c r="H16" s="112"/>
      <c r="I16" s="112"/>
      <c r="J16" s="112"/>
      <c r="K16" s="112"/>
      <c r="L16" s="112"/>
      <c r="M16" s="112"/>
      <c r="N16" s="112"/>
      <c r="O16" s="112"/>
      <c r="P16" s="112"/>
      <c r="Q16" s="112"/>
      <c r="R16" s="112"/>
      <c r="S16" s="112"/>
      <c r="T16" s="288"/>
      <c r="U16" s="288"/>
      <c r="V16" s="288"/>
      <c r="W16" s="288"/>
      <c r="X16" s="288"/>
      <c r="Y16" s="288"/>
      <c r="Z16" s="288"/>
    </row>
    <row r="17" spans="1:26" x14ac:dyDescent="0.45">
      <c r="A17" s="112"/>
      <c r="B17" s="112"/>
      <c r="C17" s="112"/>
      <c r="D17" s="112"/>
      <c r="E17" s="112"/>
      <c r="F17" s="112"/>
      <c r="G17" s="112"/>
      <c r="H17" s="112"/>
      <c r="I17" s="112"/>
      <c r="J17" s="112"/>
      <c r="K17" s="112"/>
      <c r="L17" s="112"/>
      <c r="M17" s="112"/>
      <c r="N17" s="112"/>
      <c r="O17" s="112"/>
      <c r="P17" s="112"/>
      <c r="Q17" s="112"/>
      <c r="R17" s="112"/>
      <c r="S17" s="112"/>
      <c r="T17" s="288"/>
      <c r="U17" s="288"/>
      <c r="V17" s="288"/>
      <c r="W17" s="288"/>
      <c r="X17" s="288"/>
      <c r="Y17" s="288"/>
      <c r="Z17" s="288"/>
    </row>
    <row r="18" spans="1:26" ht="15.75" x14ac:dyDescent="0.45">
      <c r="A18" s="452" t="s">
        <v>256</v>
      </c>
      <c r="B18" s="453"/>
      <c r="C18" s="112"/>
      <c r="D18" s="112"/>
      <c r="E18" s="112"/>
      <c r="F18" s="112"/>
      <c r="G18" s="112"/>
      <c r="H18" s="112"/>
      <c r="I18" s="112"/>
      <c r="J18" s="112"/>
      <c r="K18" s="112"/>
      <c r="L18" s="112"/>
      <c r="M18" s="112"/>
      <c r="N18" s="112"/>
      <c r="O18" s="112"/>
      <c r="P18" s="112"/>
      <c r="Q18" s="112"/>
      <c r="R18" s="112"/>
      <c r="S18" s="112"/>
      <c r="T18" s="288"/>
      <c r="U18" s="288"/>
      <c r="V18" s="288"/>
      <c r="W18" s="288"/>
      <c r="X18" s="288"/>
      <c r="Y18" s="288"/>
      <c r="Z18" s="288"/>
    </row>
    <row r="19" spans="1:26" x14ac:dyDescent="0.45">
      <c r="A19" s="264" t="s">
        <v>101</v>
      </c>
      <c r="B19" s="201">
        <v>45022</v>
      </c>
      <c r="C19" s="112"/>
      <c r="D19" s="112"/>
      <c r="E19" s="112"/>
      <c r="F19" s="112"/>
      <c r="G19" s="112"/>
      <c r="H19" s="112"/>
      <c r="I19" s="112"/>
      <c r="J19" s="112"/>
      <c r="K19" s="112"/>
      <c r="L19" s="112"/>
      <c r="M19" s="112"/>
      <c r="N19" s="112"/>
      <c r="O19" s="112"/>
      <c r="P19" s="112"/>
      <c r="Q19" s="112"/>
      <c r="R19" s="112"/>
      <c r="S19" s="112"/>
      <c r="T19" s="288"/>
      <c r="U19" s="288"/>
      <c r="V19" s="288"/>
      <c r="W19" s="288"/>
      <c r="X19" s="288"/>
      <c r="Y19" s="288"/>
      <c r="Z19" s="288"/>
    </row>
    <row r="20" spans="1:26" x14ac:dyDescent="0.45">
      <c r="A20" s="264" t="s">
        <v>102</v>
      </c>
      <c r="B20" s="201">
        <v>162334</v>
      </c>
      <c r="C20" s="112"/>
      <c r="D20" s="112"/>
      <c r="E20" s="112"/>
      <c r="F20" s="112"/>
      <c r="G20" s="112"/>
      <c r="H20" s="112"/>
      <c r="I20" s="112"/>
      <c r="J20" s="112"/>
      <c r="K20" s="112"/>
      <c r="L20" s="112"/>
      <c r="M20" s="112"/>
      <c r="N20" s="112"/>
      <c r="O20" s="112"/>
      <c r="P20" s="112"/>
      <c r="Q20" s="112"/>
      <c r="R20" s="112"/>
      <c r="S20" s="112"/>
      <c r="T20" s="288"/>
      <c r="U20" s="288"/>
      <c r="V20" s="288"/>
      <c r="W20" s="288"/>
      <c r="X20" s="288"/>
      <c r="Y20" s="288"/>
      <c r="Z20" s="288"/>
    </row>
    <row r="21" spans="1:26" x14ac:dyDescent="0.45">
      <c r="A21" s="112"/>
      <c r="B21" s="112"/>
      <c r="C21" s="112"/>
      <c r="D21" s="112"/>
      <c r="E21" s="112"/>
      <c r="F21" s="112"/>
      <c r="G21" s="112"/>
      <c r="H21" s="112"/>
      <c r="I21" s="112"/>
      <c r="J21" s="112"/>
      <c r="K21" s="112"/>
      <c r="L21" s="112"/>
      <c r="M21" s="112"/>
      <c r="N21" s="112"/>
      <c r="O21" s="112"/>
      <c r="P21" s="112"/>
      <c r="Q21" s="112"/>
      <c r="R21" s="112"/>
      <c r="S21" s="112"/>
      <c r="T21" s="288"/>
      <c r="U21" s="288"/>
      <c r="V21" s="288"/>
      <c r="W21" s="288"/>
      <c r="X21" s="288"/>
      <c r="Y21" s="288"/>
      <c r="Z21" s="288"/>
    </row>
    <row r="22" spans="1:26" x14ac:dyDescent="0.45">
      <c r="A22" s="112"/>
      <c r="B22" s="112"/>
      <c r="C22" s="112"/>
      <c r="D22" s="112"/>
      <c r="E22" s="112"/>
      <c r="F22" s="112"/>
      <c r="G22" s="112"/>
      <c r="H22" s="112"/>
      <c r="I22" s="112"/>
      <c r="J22" s="112"/>
      <c r="K22" s="112"/>
      <c r="L22" s="112"/>
      <c r="M22" s="112"/>
      <c r="N22" s="112"/>
      <c r="O22" s="112"/>
      <c r="P22" s="112"/>
      <c r="Q22" s="112"/>
      <c r="R22" s="112"/>
      <c r="S22" s="112"/>
      <c r="T22" s="288"/>
      <c r="U22" s="288"/>
      <c r="V22" s="288"/>
      <c r="W22" s="288"/>
      <c r="X22" s="288"/>
      <c r="Y22" s="288"/>
      <c r="Z22" s="288"/>
    </row>
    <row r="23" spans="1:26" x14ac:dyDescent="0.45">
      <c r="A23" s="112"/>
      <c r="B23" s="112"/>
      <c r="C23" s="112"/>
      <c r="D23" s="112"/>
      <c r="E23" s="112"/>
      <c r="F23" s="112"/>
      <c r="G23" s="112"/>
      <c r="H23" s="112"/>
      <c r="I23" s="112"/>
      <c r="J23" s="112"/>
      <c r="K23" s="112"/>
      <c r="L23" s="112"/>
      <c r="M23" s="112"/>
      <c r="N23" s="112"/>
      <c r="O23" s="112"/>
      <c r="P23" s="112"/>
      <c r="Q23" s="112"/>
      <c r="R23" s="112"/>
      <c r="S23" s="112"/>
      <c r="T23" s="288"/>
      <c r="U23" s="288"/>
      <c r="V23" s="288"/>
      <c r="W23" s="288"/>
      <c r="X23" s="288"/>
      <c r="Y23" s="288"/>
      <c r="Z23" s="288"/>
    </row>
    <row r="24" spans="1:26" x14ac:dyDescent="0.45">
      <c r="A24" s="112"/>
      <c r="B24" s="112"/>
      <c r="C24" s="112"/>
      <c r="D24" s="112"/>
      <c r="E24" s="112"/>
      <c r="F24" s="112"/>
      <c r="G24" s="112"/>
      <c r="H24" s="112"/>
      <c r="I24" s="112"/>
      <c r="J24" s="112"/>
      <c r="K24" s="112"/>
      <c r="L24" s="112"/>
      <c r="M24" s="112"/>
      <c r="N24" s="112"/>
      <c r="O24" s="112"/>
      <c r="P24" s="112"/>
      <c r="Q24" s="112"/>
      <c r="R24" s="112"/>
      <c r="S24" s="112"/>
      <c r="T24" s="288"/>
      <c r="U24" s="288"/>
      <c r="V24" s="288"/>
      <c r="W24" s="288"/>
      <c r="X24" s="288"/>
      <c r="Y24" s="288"/>
      <c r="Z24" s="288"/>
    </row>
    <row r="25" spans="1:26" x14ac:dyDescent="0.45">
      <c r="A25" s="112"/>
      <c r="B25" s="112"/>
      <c r="C25" s="112"/>
      <c r="D25" s="112"/>
      <c r="E25" s="112"/>
      <c r="F25" s="112"/>
      <c r="G25" s="112"/>
      <c r="H25" s="112"/>
      <c r="I25" s="112"/>
      <c r="J25" s="112"/>
      <c r="K25" s="112"/>
      <c r="L25" s="112"/>
      <c r="M25" s="112"/>
      <c r="N25" s="112"/>
      <c r="O25" s="112"/>
      <c r="P25" s="112"/>
      <c r="Q25" s="112"/>
      <c r="R25" s="112"/>
      <c r="S25" s="112"/>
      <c r="T25" s="288"/>
      <c r="U25" s="288"/>
      <c r="V25" s="288"/>
      <c r="W25" s="288"/>
      <c r="X25" s="288"/>
      <c r="Y25" s="288"/>
      <c r="Z25" s="288"/>
    </row>
    <row r="26" spans="1:26" x14ac:dyDescent="0.45">
      <c r="A26" s="112"/>
      <c r="B26" s="112"/>
      <c r="C26" s="112"/>
      <c r="D26" s="112"/>
      <c r="E26" s="112"/>
      <c r="F26" s="112"/>
      <c r="G26" s="112"/>
      <c r="H26" s="112"/>
      <c r="I26" s="112"/>
      <c r="J26" s="112"/>
      <c r="K26" s="112"/>
      <c r="L26" s="112"/>
      <c r="M26" s="112"/>
      <c r="N26" s="112"/>
      <c r="O26" s="112"/>
      <c r="P26" s="112"/>
      <c r="Q26" s="112"/>
      <c r="R26" s="112"/>
      <c r="S26" s="112"/>
      <c r="T26" s="288"/>
      <c r="U26" s="288"/>
      <c r="V26" s="288"/>
      <c r="W26" s="288"/>
      <c r="X26" s="288"/>
      <c r="Y26" s="288"/>
      <c r="Z26" s="288"/>
    </row>
    <row r="27" spans="1:26" x14ac:dyDescent="0.45">
      <c r="A27" s="112"/>
      <c r="B27" s="112"/>
      <c r="C27" s="112"/>
      <c r="D27" s="112"/>
      <c r="E27" s="112"/>
      <c r="F27" s="112"/>
      <c r="G27" s="112"/>
      <c r="H27" s="112"/>
      <c r="I27" s="112"/>
      <c r="J27" s="112"/>
      <c r="K27" s="112"/>
      <c r="L27" s="112"/>
      <c r="M27" s="112"/>
      <c r="N27" s="112"/>
      <c r="O27" s="112"/>
      <c r="P27" s="112"/>
      <c r="Q27" s="112"/>
      <c r="R27" s="112"/>
      <c r="S27" s="112"/>
      <c r="T27" s="288"/>
      <c r="U27" s="288"/>
      <c r="V27" s="288"/>
      <c r="W27" s="288"/>
      <c r="X27" s="288"/>
      <c r="Y27" s="288"/>
      <c r="Z27" s="288"/>
    </row>
    <row r="28" spans="1:26" x14ac:dyDescent="0.45">
      <c r="A28" s="112"/>
      <c r="B28" s="112"/>
      <c r="C28" s="112"/>
      <c r="D28" s="112"/>
      <c r="E28" s="112"/>
      <c r="F28" s="112"/>
      <c r="G28" s="112"/>
      <c r="H28" s="112"/>
      <c r="I28" s="112"/>
      <c r="J28" s="112"/>
      <c r="K28" s="112"/>
      <c r="L28" s="112"/>
      <c r="M28" s="112"/>
      <c r="N28" s="112"/>
      <c r="O28" s="112"/>
      <c r="P28" s="112"/>
      <c r="Q28" s="112"/>
      <c r="R28" s="112"/>
      <c r="S28" s="112"/>
      <c r="T28" s="288"/>
      <c r="U28" s="288"/>
      <c r="V28" s="288"/>
      <c r="W28" s="288"/>
      <c r="X28" s="288"/>
      <c r="Y28" s="288"/>
      <c r="Z28" s="288"/>
    </row>
    <row r="29" spans="1:26" x14ac:dyDescent="0.45">
      <c r="A29" s="112"/>
      <c r="B29" s="112"/>
      <c r="C29" s="112"/>
      <c r="D29" s="112"/>
      <c r="E29" s="112"/>
      <c r="F29" s="112"/>
      <c r="G29" s="112"/>
      <c r="H29" s="112"/>
      <c r="I29" s="112"/>
      <c r="J29" s="112"/>
      <c r="K29" s="112"/>
      <c r="L29" s="112"/>
      <c r="M29" s="112"/>
      <c r="N29" s="112"/>
      <c r="O29" s="112"/>
      <c r="P29" s="112"/>
      <c r="Q29" s="112"/>
      <c r="R29" s="112"/>
      <c r="S29" s="112"/>
      <c r="T29" s="288"/>
      <c r="U29" s="288"/>
      <c r="V29" s="288"/>
      <c r="W29" s="288"/>
      <c r="X29" s="288"/>
      <c r="Y29" s="288"/>
      <c r="Z29" s="288"/>
    </row>
    <row r="30" spans="1:26" x14ac:dyDescent="0.45">
      <c r="A30" s="112"/>
      <c r="B30" s="112"/>
      <c r="C30" s="112"/>
      <c r="D30" s="112"/>
      <c r="E30" s="112"/>
      <c r="F30" s="112"/>
      <c r="G30" s="112"/>
      <c r="H30" s="112"/>
      <c r="I30" s="112"/>
      <c r="J30" s="112"/>
      <c r="K30" s="112"/>
      <c r="L30" s="112"/>
      <c r="M30" s="112"/>
      <c r="N30" s="112"/>
      <c r="O30" s="112"/>
      <c r="P30" s="112"/>
      <c r="Q30" s="112"/>
      <c r="R30" s="112"/>
      <c r="S30" s="112"/>
      <c r="T30" s="288"/>
      <c r="U30" s="288"/>
      <c r="V30" s="288"/>
      <c r="W30" s="288"/>
      <c r="X30" s="288"/>
      <c r="Y30" s="288"/>
      <c r="Z30" s="288"/>
    </row>
    <row r="31" spans="1:26" x14ac:dyDescent="0.45">
      <c r="A31" s="112"/>
      <c r="B31" s="112"/>
      <c r="C31" s="112"/>
      <c r="D31" s="112"/>
      <c r="E31" s="112"/>
      <c r="F31" s="112"/>
      <c r="G31" s="112"/>
      <c r="H31" s="112"/>
      <c r="I31" s="112"/>
      <c r="J31" s="112"/>
      <c r="K31" s="112"/>
      <c r="L31" s="112"/>
      <c r="M31" s="112"/>
      <c r="N31" s="112"/>
      <c r="O31" s="112"/>
      <c r="P31" s="112"/>
      <c r="Q31" s="112"/>
      <c r="R31" s="112"/>
      <c r="S31" s="112"/>
      <c r="T31" s="288"/>
      <c r="U31" s="288"/>
      <c r="V31" s="288"/>
      <c r="W31" s="288"/>
      <c r="X31" s="288"/>
      <c r="Y31" s="288"/>
      <c r="Z31" s="288"/>
    </row>
    <row r="32" spans="1:26" x14ac:dyDescent="0.45">
      <c r="A32" s="112"/>
      <c r="B32" s="112"/>
      <c r="C32" s="112"/>
      <c r="D32" s="112"/>
      <c r="E32" s="112"/>
      <c r="F32" s="112"/>
      <c r="G32" s="112"/>
      <c r="H32" s="112"/>
      <c r="I32" s="112"/>
      <c r="J32" s="112"/>
      <c r="K32" s="112"/>
      <c r="L32" s="112"/>
      <c r="M32" s="112"/>
      <c r="N32" s="112"/>
      <c r="O32" s="112"/>
      <c r="P32" s="112"/>
      <c r="Q32" s="112"/>
      <c r="R32" s="112"/>
      <c r="S32" s="112"/>
      <c r="T32" s="288"/>
      <c r="U32" s="288"/>
      <c r="V32" s="288"/>
      <c r="W32" s="288"/>
      <c r="X32" s="288"/>
      <c r="Y32" s="288"/>
      <c r="Z32" s="288"/>
    </row>
    <row r="33" spans="1:26" x14ac:dyDescent="0.45">
      <c r="A33" s="112"/>
      <c r="B33" s="112"/>
      <c r="C33" s="112"/>
      <c r="D33" s="112"/>
      <c r="E33" s="112"/>
      <c r="F33" s="112"/>
      <c r="G33" s="112"/>
      <c r="H33" s="112"/>
      <c r="I33" s="112"/>
      <c r="J33" s="112"/>
      <c r="K33" s="112"/>
      <c r="L33" s="112"/>
      <c r="M33" s="112"/>
      <c r="N33" s="112"/>
      <c r="O33" s="112"/>
      <c r="P33" s="112"/>
      <c r="Q33" s="112"/>
      <c r="R33" s="112"/>
      <c r="S33" s="112"/>
      <c r="T33" s="288"/>
      <c r="U33" s="288"/>
      <c r="V33" s="288"/>
      <c r="W33" s="288"/>
      <c r="X33" s="288"/>
      <c r="Y33" s="288"/>
      <c r="Z33" s="288"/>
    </row>
    <row r="34" spans="1:26" x14ac:dyDescent="0.45">
      <c r="A34" s="112"/>
      <c r="B34" s="112"/>
      <c r="C34" s="112"/>
      <c r="D34" s="112"/>
      <c r="E34" s="112"/>
      <c r="F34" s="112"/>
      <c r="G34" s="112"/>
      <c r="H34" s="112"/>
      <c r="I34" s="112"/>
      <c r="J34" s="112"/>
      <c r="K34" s="112"/>
      <c r="L34" s="112"/>
      <c r="M34" s="112"/>
      <c r="N34" s="112"/>
      <c r="O34" s="112"/>
      <c r="P34" s="112"/>
      <c r="Q34" s="112"/>
      <c r="R34" s="112"/>
      <c r="S34" s="112"/>
      <c r="T34" s="288"/>
      <c r="U34" s="288"/>
      <c r="V34" s="288"/>
      <c r="W34" s="288"/>
      <c r="X34" s="288"/>
      <c r="Y34" s="288"/>
      <c r="Z34" s="288"/>
    </row>
    <row r="35" spans="1:26" x14ac:dyDescent="0.45">
      <c r="A35" s="112"/>
      <c r="B35" s="112"/>
      <c r="C35" s="112"/>
      <c r="D35" s="112"/>
      <c r="E35" s="112"/>
      <c r="F35" s="112"/>
      <c r="G35" s="112"/>
      <c r="H35" s="112"/>
      <c r="I35" s="112"/>
      <c r="J35" s="112"/>
      <c r="K35" s="112"/>
      <c r="L35" s="112"/>
      <c r="M35" s="112"/>
      <c r="N35" s="112"/>
      <c r="O35" s="112"/>
      <c r="P35" s="112"/>
      <c r="Q35" s="112"/>
      <c r="R35" s="112"/>
      <c r="S35" s="112"/>
      <c r="T35" s="288"/>
      <c r="U35" s="288"/>
      <c r="V35" s="288"/>
      <c r="W35" s="288"/>
      <c r="X35" s="288"/>
      <c r="Y35" s="288"/>
      <c r="Z35" s="288"/>
    </row>
    <row r="36" spans="1:26" x14ac:dyDescent="0.45">
      <c r="A36" s="112"/>
      <c r="B36" s="112"/>
      <c r="C36" s="112"/>
      <c r="D36" s="112"/>
      <c r="E36" s="112"/>
      <c r="F36" s="112"/>
      <c r="G36" s="112"/>
      <c r="H36" s="112"/>
      <c r="I36" s="112"/>
      <c r="J36" s="112"/>
      <c r="K36" s="112"/>
      <c r="L36" s="112"/>
      <c r="M36" s="112"/>
      <c r="N36" s="112"/>
      <c r="O36" s="112"/>
      <c r="P36" s="112"/>
      <c r="Q36" s="112"/>
      <c r="R36" s="112"/>
      <c r="S36" s="112"/>
      <c r="T36" s="288"/>
      <c r="U36" s="288"/>
      <c r="V36" s="288"/>
      <c r="W36" s="288"/>
      <c r="X36" s="288"/>
      <c r="Y36" s="288"/>
      <c r="Z36" s="288"/>
    </row>
    <row r="37" spans="1:26" x14ac:dyDescent="0.45">
      <c r="A37" s="112"/>
      <c r="B37" s="112"/>
      <c r="C37" s="112"/>
      <c r="D37" s="112"/>
      <c r="E37" s="112"/>
      <c r="F37" s="112"/>
      <c r="G37" s="112"/>
      <c r="H37" s="112"/>
      <c r="I37" s="112"/>
      <c r="J37" s="112"/>
      <c r="K37" s="112"/>
      <c r="L37" s="112"/>
      <c r="M37" s="112"/>
      <c r="N37" s="112"/>
      <c r="O37" s="112"/>
      <c r="P37" s="112"/>
      <c r="Q37" s="112"/>
      <c r="R37" s="112"/>
      <c r="S37" s="112"/>
      <c r="T37" s="288"/>
      <c r="U37" s="288"/>
      <c r="V37" s="288"/>
      <c r="W37" s="288"/>
      <c r="X37" s="288"/>
      <c r="Y37" s="288"/>
      <c r="Z37" s="288"/>
    </row>
    <row r="38" spans="1:26" x14ac:dyDescent="0.45">
      <c r="A38" s="112"/>
      <c r="B38" s="112"/>
      <c r="C38" s="112"/>
      <c r="D38" s="112"/>
      <c r="E38" s="112"/>
      <c r="F38" s="112"/>
      <c r="G38" s="112"/>
      <c r="H38" s="112"/>
      <c r="I38" s="112"/>
      <c r="J38" s="112"/>
      <c r="K38" s="112"/>
      <c r="L38" s="112"/>
      <c r="M38" s="112"/>
      <c r="N38" s="112"/>
      <c r="O38" s="112"/>
      <c r="P38" s="112"/>
      <c r="Q38" s="112"/>
      <c r="R38" s="112"/>
      <c r="S38" s="112"/>
      <c r="T38" s="288"/>
      <c r="U38" s="288"/>
      <c r="V38" s="288"/>
      <c r="W38" s="288"/>
      <c r="X38" s="288"/>
      <c r="Y38" s="288"/>
      <c r="Z38" s="288"/>
    </row>
    <row r="39" spans="1:26" x14ac:dyDescent="0.45">
      <c r="A39" s="112"/>
      <c r="B39" s="112"/>
      <c r="C39" s="112"/>
      <c r="D39" s="112"/>
      <c r="E39" s="112"/>
      <c r="F39" s="112"/>
      <c r="G39" s="112"/>
      <c r="H39" s="112"/>
      <c r="I39" s="112"/>
      <c r="J39" s="112"/>
      <c r="K39" s="112"/>
      <c r="L39" s="112"/>
      <c r="M39" s="112"/>
      <c r="N39" s="112"/>
      <c r="O39" s="112"/>
      <c r="P39" s="112"/>
      <c r="Q39" s="112"/>
      <c r="R39" s="112"/>
      <c r="S39" s="112"/>
      <c r="T39" s="288"/>
      <c r="U39" s="288"/>
      <c r="V39" s="288"/>
      <c r="W39" s="288"/>
      <c r="X39" s="288"/>
      <c r="Y39" s="288"/>
      <c r="Z39" s="288"/>
    </row>
    <row r="40" spans="1:26" x14ac:dyDescent="0.45">
      <c r="A40" s="112"/>
      <c r="B40" s="112"/>
      <c r="C40" s="112"/>
      <c r="D40" s="112"/>
      <c r="E40" s="112"/>
      <c r="F40" s="112"/>
      <c r="G40" s="112"/>
      <c r="H40" s="112"/>
      <c r="I40" s="112"/>
      <c r="J40" s="112"/>
      <c r="K40" s="112"/>
      <c r="L40" s="112"/>
      <c r="M40" s="112"/>
      <c r="N40" s="112"/>
      <c r="O40" s="112"/>
      <c r="P40" s="112"/>
      <c r="Q40" s="112"/>
      <c r="R40" s="112"/>
      <c r="S40" s="112"/>
      <c r="T40" s="288"/>
      <c r="U40" s="288"/>
      <c r="V40" s="288"/>
      <c r="W40" s="288"/>
      <c r="X40" s="288"/>
      <c r="Y40" s="288"/>
      <c r="Z40" s="288"/>
    </row>
    <row r="41" spans="1:26" x14ac:dyDescent="0.45">
      <c r="A41" s="112"/>
      <c r="B41" s="112"/>
      <c r="C41" s="112"/>
      <c r="D41" s="112"/>
      <c r="E41" s="112"/>
      <c r="F41" s="112"/>
      <c r="G41" s="112"/>
      <c r="H41" s="112"/>
      <c r="I41" s="112"/>
      <c r="J41" s="112"/>
      <c r="K41" s="112"/>
      <c r="L41" s="112"/>
      <c r="M41" s="112"/>
      <c r="N41" s="112"/>
      <c r="O41" s="112"/>
      <c r="P41" s="112"/>
      <c r="Q41" s="112"/>
      <c r="R41" s="112"/>
      <c r="S41" s="112"/>
      <c r="T41" s="288"/>
      <c r="U41" s="288"/>
      <c r="V41" s="288"/>
      <c r="W41" s="288"/>
      <c r="X41" s="288"/>
      <c r="Y41" s="288"/>
      <c r="Z41" s="288"/>
    </row>
    <row r="42" spans="1:26" x14ac:dyDescent="0.45">
      <c r="A42" s="112"/>
      <c r="B42" s="112"/>
      <c r="C42" s="112"/>
      <c r="D42" s="112"/>
      <c r="E42" s="112"/>
      <c r="F42" s="112"/>
      <c r="G42" s="112"/>
      <c r="H42" s="112"/>
      <c r="I42" s="112"/>
      <c r="J42" s="112"/>
      <c r="K42" s="112"/>
      <c r="L42" s="112"/>
      <c r="M42" s="112"/>
      <c r="N42" s="112"/>
      <c r="O42" s="112"/>
      <c r="P42" s="112"/>
      <c r="Q42" s="112"/>
      <c r="R42" s="112"/>
      <c r="S42" s="112"/>
      <c r="T42" s="288"/>
      <c r="U42" s="288"/>
      <c r="V42" s="288"/>
      <c r="W42" s="288"/>
      <c r="X42" s="288"/>
      <c r="Y42" s="288"/>
      <c r="Z42" s="288"/>
    </row>
    <row r="43" spans="1:26" x14ac:dyDescent="0.45">
      <c r="A43" s="112"/>
      <c r="B43" s="112"/>
      <c r="C43" s="112"/>
      <c r="D43" s="112"/>
      <c r="E43" s="112"/>
      <c r="F43" s="112"/>
      <c r="G43" s="112"/>
      <c r="H43" s="112"/>
      <c r="I43" s="112"/>
      <c r="J43" s="112"/>
      <c r="K43" s="112"/>
      <c r="L43" s="112"/>
      <c r="M43" s="112"/>
      <c r="N43" s="112"/>
      <c r="O43" s="112"/>
      <c r="P43" s="112"/>
      <c r="Q43" s="112"/>
      <c r="R43" s="112"/>
      <c r="S43" s="112"/>
      <c r="T43" s="288"/>
      <c r="U43" s="288"/>
      <c r="V43" s="288"/>
      <c r="W43" s="288"/>
      <c r="X43" s="288"/>
      <c r="Y43" s="288"/>
      <c r="Z43" s="288"/>
    </row>
    <row r="44" spans="1:26" x14ac:dyDescent="0.45">
      <c r="A44" s="112"/>
      <c r="B44" s="112"/>
      <c r="C44" s="112"/>
      <c r="D44" s="112"/>
      <c r="E44" s="112"/>
      <c r="F44" s="112"/>
      <c r="G44" s="112"/>
      <c r="H44" s="112"/>
      <c r="I44" s="112"/>
      <c r="J44" s="112"/>
      <c r="K44" s="112"/>
      <c r="L44" s="112"/>
      <c r="M44" s="112"/>
      <c r="N44" s="112"/>
      <c r="O44" s="112"/>
      <c r="P44" s="112"/>
      <c r="Q44" s="112"/>
      <c r="R44" s="112"/>
      <c r="S44" s="112"/>
      <c r="T44" s="288"/>
      <c r="U44" s="288"/>
      <c r="V44" s="288"/>
      <c r="W44" s="288"/>
      <c r="X44" s="288"/>
      <c r="Y44" s="288"/>
      <c r="Z44" s="288"/>
    </row>
    <row r="45" spans="1:26" x14ac:dyDescent="0.45">
      <c r="A45" s="112"/>
      <c r="B45" s="112"/>
      <c r="C45" s="112"/>
      <c r="D45" s="112"/>
      <c r="E45" s="112"/>
      <c r="F45" s="112"/>
      <c r="G45" s="112"/>
      <c r="H45" s="112"/>
      <c r="I45" s="112"/>
      <c r="J45" s="112"/>
      <c r="K45" s="112"/>
      <c r="L45" s="112"/>
      <c r="M45" s="112"/>
      <c r="N45" s="112"/>
      <c r="O45" s="112"/>
      <c r="P45" s="112"/>
      <c r="Q45" s="112"/>
      <c r="R45" s="112"/>
      <c r="S45" s="112"/>
      <c r="T45" s="288"/>
      <c r="U45" s="288"/>
      <c r="V45" s="288"/>
      <c r="W45" s="288"/>
      <c r="X45" s="288"/>
      <c r="Y45" s="288"/>
      <c r="Z45" s="288"/>
    </row>
    <row r="46" spans="1:26" x14ac:dyDescent="0.45">
      <c r="A46" s="112"/>
      <c r="B46" s="112"/>
      <c r="C46" s="112"/>
      <c r="D46" s="112"/>
      <c r="E46" s="112"/>
      <c r="F46" s="112"/>
      <c r="G46" s="112"/>
      <c r="H46" s="112"/>
      <c r="I46" s="112"/>
      <c r="J46" s="112"/>
      <c r="K46" s="112"/>
      <c r="L46" s="112"/>
      <c r="M46" s="112"/>
      <c r="N46" s="112"/>
      <c r="O46" s="112"/>
      <c r="P46" s="112"/>
      <c r="Q46" s="112"/>
      <c r="R46" s="112"/>
      <c r="S46" s="112"/>
      <c r="T46" s="288"/>
      <c r="U46" s="288"/>
      <c r="V46" s="288"/>
      <c r="W46" s="288"/>
      <c r="X46" s="288"/>
      <c r="Y46" s="288"/>
      <c r="Z46" s="288"/>
    </row>
    <row r="47" spans="1:26" x14ac:dyDescent="0.45">
      <c r="A47" s="112"/>
      <c r="B47" s="112"/>
      <c r="C47" s="112"/>
      <c r="D47" s="112"/>
      <c r="E47" s="112"/>
      <c r="F47" s="112"/>
      <c r="G47" s="112"/>
      <c r="H47" s="112"/>
      <c r="I47" s="112"/>
      <c r="J47" s="112"/>
      <c r="K47" s="112"/>
      <c r="L47" s="112"/>
      <c r="M47" s="112"/>
      <c r="N47" s="112"/>
      <c r="O47" s="112"/>
      <c r="P47" s="112"/>
      <c r="Q47" s="112"/>
      <c r="R47" s="112"/>
      <c r="S47" s="112"/>
      <c r="T47" s="288"/>
      <c r="U47" s="288"/>
      <c r="V47" s="288"/>
      <c r="W47" s="288"/>
      <c r="X47" s="288"/>
      <c r="Y47" s="288"/>
      <c r="Z47" s="288"/>
    </row>
    <row r="48" spans="1:26" x14ac:dyDescent="0.45">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row>
    <row r="49" spans="1:26" x14ac:dyDescent="0.45">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row>
    <row r="50" spans="1:26" x14ac:dyDescent="0.45">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row>
    <row r="51" spans="1:26" x14ac:dyDescent="0.45">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row>
    <row r="52" spans="1:26" x14ac:dyDescent="0.45">
      <c r="T52" s="288"/>
      <c r="U52" s="288"/>
      <c r="V52" s="288"/>
      <c r="W52" s="288"/>
      <c r="X52" s="288"/>
      <c r="Y52" s="288"/>
      <c r="Z52" s="288"/>
    </row>
    <row r="53" spans="1:26" x14ac:dyDescent="0.45">
      <c r="T53" s="288"/>
      <c r="U53" s="288"/>
      <c r="V53" s="288"/>
      <c r="W53" s="288"/>
      <c r="X53" s="288"/>
      <c r="Y53" s="288"/>
      <c r="Z53" s="288"/>
    </row>
    <row r="54" spans="1:26" x14ac:dyDescent="0.45">
      <c r="T54" s="288"/>
      <c r="U54" s="288"/>
      <c r="V54" s="288"/>
      <c r="W54" s="288"/>
      <c r="X54" s="288"/>
      <c r="Y54" s="288"/>
      <c r="Z54" s="288"/>
    </row>
    <row r="55" spans="1:26" x14ac:dyDescent="0.45">
      <c r="T55" s="288"/>
      <c r="U55" s="288"/>
      <c r="V55" s="288"/>
      <c r="W55" s="288"/>
      <c r="X55" s="288"/>
      <c r="Y55" s="288"/>
      <c r="Z55" s="288"/>
    </row>
    <row r="56" spans="1:26" x14ac:dyDescent="0.45">
      <c r="T56" s="288"/>
      <c r="U56" s="288"/>
      <c r="V56" s="288"/>
      <c r="W56" s="288"/>
      <c r="X56" s="288"/>
      <c r="Y56" s="288"/>
      <c r="Z56" s="288"/>
    </row>
  </sheetData>
  <mergeCells count="4">
    <mergeCell ref="A2:B2"/>
    <mergeCell ref="A7:B7"/>
    <mergeCell ref="A13:B13"/>
    <mergeCell ref="A18:B18"/>
  </mergeCells>
  <hyperlinks>
    <hyperlink ref="A12" location="'Table of Contents'!A1" display="Table of Contents" xr:uid="{241144F7-5862-49F4-8F16-D95344936D42}"/>
  </hyperlink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CA3A6-6B75-4A0B-A4B1-0E8783B5EB73}">
  <sheetPr>
    <tabColor theme="9" tint="0.79998168889431442"/>
  </sheetPr>
  <dimension ref="A1:O18"/>
  <sheetViews>
    <sheetView zoomScale="99" zoomScaleNormal="99" workbookViewId="0"/>
  </sheetViews>
  <sheetFormatPr defaultRowHeight="14.25" x14ac:dyDescent="0.45"/>
  <cols>
    <col min="1" max="1" width="10.796875" customWidth="1"/>
    <col min="2" max="2" width="11.86328125" customWidth="1"/>
    <col min="3" max="3" width="12.46484375" customWidth="1"/>
    <col min="4" max="4" width="13.796875" customWidth="1"/>
    <col min="5" max="5" width="13.6640625" customWidth="1"/>
    <col min="6" max="6" width="6.3984375" customWidth="1"/>
  </cols>
  <sheetData>
    <row r="1" spans="1:15" x14ac:dyDescent="0.45">
      <c r="A1" s="338" t="s">
        <v>556</v>
      </c>
      <c r="F1" s="84"/>
      <c r="G1" s="84"/>
    </row>
    <row r="2" spans="1:15" ht="14.25" customHeight="1" x14ac:dyDescent="0.45">
      <c r="A2" s="454" t="s">
        <v>541</v>
      </c>
      <c r="B2" s="454"/>
      <c r="C2" s="454"/>
      <c r="D2" s="454"/>
      <c r="E2" s="454"/>
      <c r="F2" s="286"/>
      <c r="G2" s="84"/>
    </row>
    <row r="3" spans="1:15" ht="14.25" customHeight="1" x14ac:dyDescent="0.45">
      <c r="A3" s="454"/>
      <c r="B3" s="454"/>
      <c r="C3" s="454"/>
      <c r="D3" s="454"/>
      <c r="E3" s="454"/>
      <c r="F3" s="286"/>
      <c r="G3" s="84"/>
    </row>
    <row r="4" spans="1:15" ht="42.75" x14ac:dyDescent="0.45">
      <c r="A4" s="100" t="s">
        <v>280</v>
      </c>
      <c r="B4" s="101" t="s">
        <v>281</v>
      </c>
      <c r="C4" s="101" t="s">
        <v>282</v>
      </c>
      <c r="D4" s="212" t="s">
        <v>284</v>
      </c>
      <c r="E4" s="212" t="s">
        <v>285</v>
      </c>
      <c r="F4" s="84"/>
      <c r="G4" s="84"/>
    </row>
    <row r="5" spans="1:15" x14ac:dyDescent="0.45">
      <c r="A5" s="91" t="s">
        <v>64</v>
      </c>
      <c r="B5" s="113">
        <v>21301</v>
      </c>
      <c r="C5" s="113">
        <v>16684</v>
      </c>
      <c r="D5" s="91">
        <v>695.8</v>
      </c>
      <c r="E5" s="91">
        <v>38.64</v>
      </c>
      <c r="F5" s="285"/>
      <c r="G5" s="285"/>
    </row>
    <row r="6" spans="1:15" x14ac:dyDescent="0.45">
      <c r="A6" s="91" t="s">
        <v>74</v>
      </c>
      <c r="B6" s="113">
        <v>4181</v>
      </c>
      <c r="C6" s="113">
        <v>4064</v>
      </c>
      <c r="D6" s="91">
        <v>622.29999999999995</v>
      </c>
      <c r="E6" s="91">
        <v>75.94</v>
      </c>
      <c r="F6" s="285"/>
      <c r="G6" s="285"/>
    </row>
    <row r="7" spans="1:15" x14ac:dyDescent="0.45">
      <c r="A7" s="91" t="s">
        <v>61</v>
      </c>
      <c r="B7" s="113">
        <v>3661</v>
      </c>
      <c r="C7" s="113">
        <v>3567</v>
      </c>
      <c r="D7" s="91">
        <v>892.3</v>
      </c>
      <c r="E7" s="91">
        <v>148.62</v>
      </c>
      <c r="F7" s="285"/>
      <c r="G7" s="285"/>
    </row>
    <row r="8" spans="1:15" x14ac:dyDescent="0.45">
      <c r="A8" s="91" t="s">
        <v>283</v>
      </c>
      <c r="B8" s="113">
        <v>1075</v>
      </c>
      <c r="C8" s="113">
        <v>1061</v>
      </c>
      <c r="D8" s="91">
        <v>394.34</v>
      </c>
      <c r="E8" s="91">
        <v>41.2</v>
      </c>
      <c r="F8" s="285"/>
      <c r="G8" s="285"/>
    </row>
    <row r="9" spans="1:15" x14ac:dyDescent="0.45">
      <c r="A9" s="91" t="s">
        <v>53</v>
      </c>
      <c r="B9" s="113">
        <v>188</v>
      </c>
      <c r="C9" s="113">
        <v>167</v>
      </c>
      <c r="D9" s="91">
        <v>520.84</v>
      </c>
      <c r="E9" s="91">
        <v>130.46</v>
      </c>
      <c r="F9" s="285"/>
      <c r="G9" s="285"/>
    </row>
    <row r="10" spans="1:15" x14ac:dyDescent="0.45">
      <c r="A10" s="102" t="s">
        <v>161</v>
      </c>
      <c r="B10" s="189">
        <f>SUM(B5:B9)</f>
        <v>30406</v>
      </c>
      <c r="C10" s="189">
        <f>SUM(C5:C9)</f>
        <v>25543</v>
      </c>
      <c r="D10" s="102">
        <v>625.1</v>
      </c>
      <c r="E10" s="102">
        <v>86.97</v>
      </c>
      <c r="F10" s="285"/>
      <c r="G10" s="285"/>
    </row>
    <row r="11" spans="1:15" x14ac:dyDescent="0.45">
      <c r="F11" s="285"/>
      <c r="G11" s="285"/>
    </row>
    <row r="12" spans="1:15" x14ac:dyDescent="0.45">
      <c r="F12" s="285"/>
      <c r="G12" s="285"/>
      <c r="H12" s="285"/>
    </row>
    <row r="13" spans="1:15" x14ac:dyDescent="0.45">
      <c r="A13" s="455"/>
      <c r="B13" s="455"/>
      <c r="C13" s="455"/>
      <c r="D13" s="455"/>
      <c r="E13" s="455"/>
      <c r="F13" s="455"/>
      <c r="G13" s="285"/>
      <c r="H13" s="285"/>
    </row>
    <row r="14" spans="1:15" ht="16.899999999999999" x14ac:dyDescent="0.5">
      <c r="A14" s="83"/>
      <c r="B14" s="83"/>
      <c r="C14" s="83"/>
      <c r="D14" s="181"/>
      <c r="E14" s="126"/>
      <c r="F14" s="285"/>
      <c r="G14" s="285"/>
      <c r="H14" s="285"/>
    </row>
    <row r="15" spans="1:15" x14ac:dyDescent="0.45">
      <c r="E15" s="180"/>
      <c r="F15" s="285"/>
      <c r="G15" s="285"/>
      <c r="H15" s="285"/>
    </row>
    <row r="16" spans="1:15" x14ac:dyDescent="0.45">
      <c r="E16" s="83"/>
      <c r="O16" s="76"/>
    </row>
    <row r="17" spans="5:5" x14ac:dyDescent="0.45">
      <c r="E17" s="83"/>
    </row>
    <row r="18" spans="5:5" x14ac:dyDescent="0.45">
      <c r="E18" s="285"/>
    </row>
  </sheetData>
  <mergeCells count="2">
    <mergeCell ref="A2:E3"/>
    <mergeCell ref="A13:F13"/>
  </mergeCells>
  <hyperlinks>
    <hyperlink ref="A1" location="'Table of Contents'!A1" display="Table of Contents" xr:uid="{DC8768F0-DD60-4813-8BF8-7B7E3E0C76D5}"/>
  </hyperlink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99191-C46A-4555-9190-32419A5E0E9E}">
  <sheetPr>
    <tabColor theme="9" tint="0.79998168889431442"/>
  </sheetPr>
  <dimension ref="A1:O79"/>
  <sheetViews>
    <sheetView workbookViewId="0"/>
  </sheetViews>
  <sheetFormatPr defaultRowHeight="14.25" x14ac:dyDescent="0.45"/>
  <cols>
    <col min="1" max="1" width="15.46484375" customWidth="1"/>
    <col min="2" max="2" width="15.46484375" style="285" customWidth="1"/>
    <col min="10" max="10" width="14.1328125" customWidth="1"/>
  </cols>
  <sheetData>
    <row r="1" spans="1:15" s="172" customFormat="1" x14ac:dyDescent="0.45">
      <c r="A1" s="338" t="s">
        <v>556</v>
      </c>
      <c r="B1" s="285"/>
    </row>
    <row r="2" spans="1:15" s="172" customFormat="1" ht="16.899999999999999" x14ac:dyDescent="0.5">
      <c r="A2" s="456" t="s">
        <v>603</v>
      </c>
      <c r="B2" s="456"/>
      <c r="C2" s="456"/>
      <c r="D2" s="456"/>
      <c r="E2" s="456"/>
      <c r="F2" s="456"/>
      <c r="G2" s="84"/>
      <c r="H2" s="84"/>
      <c r="I2" s="84"/>
      <c r="J2" s="287"/>
      <c r="K2"/>
      <c r="L2"/>
      <c r="M2"/>
      <c r="N2"/>
      <c r="O2"/>
    </row>
    <row r="3" spans="1:15" x14ac:dyDescent="0.45">
      <c r="A3" s="328"/>
      <c r="B3" s="457" t="s">
        <v>287</v>
      </c>
      <c r="C3" s="458"/>
      <c r="D3" s="458"/>
      <c r="E3" s="458"/>
      <c r="F3" s="459"/>
      <c r="G3" s="84"/>
      <c r="H3" s="84"/>
      <c r="I3" s="84"/>
    </row>
    <row r="4" spans="1:15" x14ac:dyDescent="0.45">
      <c r="A4" s="292" t="s">
        <v>286</v>
      </c>
      <c r="B4" s="292" t="s">
        <v>525</v>
      </c>
      <c r="C4" s="292" t="s">
        <v>460</v>
      </c>
      <c r="D4" s="293" t="s">
        <v>461</v>
      </c>
      <c r="E4" s="293" t="s">
        <v>526</v>
      </c>
      <c r="F4" s="293" t="s">
        <v>527</v>
      </c>
      <c r="G4" s="84"/>
      <c r="H4" s="84"/>
      <c r="I4" s="84"/>
    </row>
    <row r="5" spans="1:15" x14ac:dyDescent="0.45">
      <c r="A5" s="289" t="s">
        <v>343</v>
      </c>
      <c r="B5" s="298">
        <v>0</v>
      </c>
      <c r="C5" s="299">
        <v>1</v>
      </c>
      <c r="D5" s="295">
        <v>0</v>
      </c>
      <c r="E5" s="295">
        <v>0</v>
      </c>
      <c r="F5" s="295">
        <v>0</v>
      </c>
    </row>
    <row r="6" spans="1:15" x14ac:dyDescent="0.45">
      <c r="A6" s="289" t="s">
        <v>321</v>
      </c>
      <c r="B6" s="298">
        <v>0</v>
      </c>
      <c r="C6" s="299">
        <v>1</v>
      </c>
      <c r="D6" s="300">
        <v>3</v>
      </c>
      <c r="E6" s="295">
        <v>0</v>
      </c>
      <c r="F6" s="295">
        <v>0</v>
      </c>
    </row>
    <row r="7" spans="1:15" x14ac:dyDescent="0.45">
      <c r="A7" s="294" t="s">
        <v>297</v>
      </c>
      <c r="B7" s="301">
        <v>30</v>
      </c>
      <c r="C7" s="302">
        <v>49</v>
      </c>
      <c r="D7" s="303">
        <v>41</v>
      </c>
      <c r="E7" s="296">
        <v>26</v>
      </c>
      <c r="F7" s="296">
        <v>43</v>
      </c>
    </row>
    <row r="8" spans="1:15" x14ac:dyDescent="0.45">
      <c r="A8" s="294" t="s">
        <v>293</v>
      </c>
      <c r="B8" s="301">
        <v>79</v>
      </c>
      <c r="C8" s="302">
        <v>94</v>
      </c>
      <c r="D8" s="303">
        <v>77</v>
      </c>
      <c r="E8" s="296">
        <v>68</v>
      </c>
      <c r="F8" s="296">
        <v>56</v>
      </c>
    </row>
    <row r="9" spans="1:15" x14ac:dyDescent="0.45">
      <c r="A9" s="289" t="s">
        <v>347</v>
      </c>
      <c r="B9" s="298">
        <v>0</v>
      </c>
      <c r="C9" s="299">
        <v>1</v>
      </c>
      <c r="D9" s="295">
        <v>0</v>
      </c>
      <c r="E9" s="295">
        <v>1</v>
      </c>
      <c r="F9" s="295">
        <v>0</v>
      </c>
    </row>
    <row r="10" spans="1:15" x14ac:dyDescent="0.45">
      <c r="A10" s="289" t="s">
        <v>344</v>
      </c>
      <c r="B10" s="298">
        <v>0</v>
      </c>
      <c r="C10" s="299">
        <v>1</v>
      </c>
      <c r="D10" s="295">
        <v>0</v>
      </c>
      <c r="E10" s="295">
        <v>0</v>
      </c>
      <c r="F10" s="295">
        <v>0</v>
      </c>
    </row>
    <row r="11" spans="1:15" x14ac:dyDescent="0.45">
      <c r="A11" s="289" t="s">
        <v>341</v>
      </c>
      <c r="B11" s="298">
        <v>0</v>
      </c>
      <c r="C11" s="299">
        <v>1</v>
      </c>
      <c r="D11" s="295">
        <v>0</v>
      </c>
      <c r="E11" s="295">
        <v>0</v>
      </c>
      <c r="F11" s="295">
        <v>0</v>
      </c>
    </row>
    <row r="12" spans="1:15" x14ac:dyDescent="0.45">
      <c r="A12" s="289" t="s">
        <v>331</v>
      </c>
      <c r="B12" s="298">
        <v>1</v>
      </c>
      <c r="C12" s="299">
        <v>1</v>
      </c>
      <c r="D12" s="300">
        <v>1</v>
      </c>
      <c r="E12" s="295">
        <v>4</v>
      </c>
      <c r="F12" s="295">
        <v>4</v>
      </c>
    </row>
    <row r="13" spans="1:15" x14ac:dyDescent="0.45">
      <c r="A13" s="289" t="s">
        <v>323</v>
      </c>
      <c r="B13" s="298">
        <v>1</v>
      </c>
      <c r="C13" s="299">
        <v>1</v>
      </c>
      <c r="D13" s="300">
        <v>3</v>
      </c>
      <c r="E13" s="295">
        <v>5</v>
      </c>
      <c r="F13" s="295">
        <v>1</v>
      </c>
    </row>
    <row r="14" spans="1:15" x14ac:dyDescent="0.45">
      <c r="A14" s="289" t="s">
        <v>340</v>
      </c>
      <c r="B14" s="298">
        <v>1</v>
      </c>
      <c r="C14" s="299">
        <v>1</v>
      </c>
      <c r="D14" s="295">
        <v>0</v>
      </c>
      <c r="E14" s="295">
        <v>2</v>
      </c>
      <c r="F14" s="295">
        <v>0</v>
      </c>
    </row>
    <row r="15" spans="1:15" x14ac:dyDescent="0.45">
      <c r="A15" s="289" t="s">
        <v>305</v>
      </c>
      <c r="B15" s="298">
        <v>10</v>
      </c>
      <c r="C15" s="299">
        <v>14</v>
      </c>
      <c r="D15" s="300">
        <v>12</v>
      </c>
      <c r="E15" s="295">
        <v>15</v>
      </c>
      <c r="F15" s="295">
        <v>13</v>
      </c>
    </row>
    <row r="16" spans="1:15" x14ac:dyDescent="0.45">
      <c r="A16" s="289" t="s">
        <v>304</v>
      </c>
      <c r="B16" s="298">
        <v>13</v>
      </c>
      <c r="C16" s="299">
        <v>21</v>
      </c>
      <c r="D16" s="300">
        <v>13</v>
      </c>
      <c r="E16" s="295">
        <v>14</v>
      </c>
      <c r="F16" s="295">
        <v>12</v>
      </c>
    </row>
    <row r="17" spans="1:6" x14ac:dyDescent="0.45">
      <c r="A17" s="294" t="s">
        <v>298</v>
      </c>
      <c r="B17" s="301">
        <v>20</v>
      </c>
      <c r="C17" s="302">
        <v>33</v>
      </c>
      <c r="D17" s="303">
        <v>36</v>
      </c>
      <c r="E17" s="296">
        <v>23</v>
      </c>
      <c r="F17" s="296">
        <v>31</v>
      </c>
    </row>
    <row r="18" spans="1:6" x14ac:dyDescent="0.45">
      <c r="A18" s="289" t="s">
        <v>322</v>
      </c>
      <c r="B18" s="298">
        <v>1</v>
      </c>
      <c r="C18" s="299">
        <v>1</v>
      </c>
      <c r="D18" s="300">
        <v>3</v>
      </c>
      <c r="E18" s="295">
        <v>2</v>
      </c>
      <c r="F18" s="295">
        <v>0</v>
      </c>
    </row>
    <row r="19" spans="1:6" x14ac:dyDescent="0.45">
      <c r="A19" s="289" t="s">
        <v>316</v>
      </c>
      <c r="B19" s="298">
        <v>5</v>
      </c>
      <c r="C19" s="299">
        <v>8</v>
      </c>
      <c r="D19" s="300">
        <v>4</v>
      </c>
      <c r="E19" s="295">
        <v>6</v>
      </c>
      <c r="F19" s="295">
        <v>0</v>
      </c>
    </row>
    <row r="20" spans="1:6" s="285" customFormat="1" x14ac:dyDescent="0.45">
      <c r="A20" s="289" t="s">
        <v>535</v>
      </c>
      <c r="B20" s="298">
        <v>0</v>
      </c>
      <c r="C20" s="299">
        <v>0</v>
      </c>
      <c r="D20" s="300">
        <v>0</v>
      </c>
      <c r="E20" s="295">
        <v>0</v>
      </c>
      <c r="F20" s="295">
        <v>1</v>
      </c>
    </row>
    <row r="21" spans="1:6" s="285" customFormat="1" x14ac:dyDescent="0.45">
      <c r="A21" s="289" t="s">
        <v>536</v>
      </c>
      <c r="B21" s="298">
        <v>0</v>
      </c>
      <c r="C21" s="299">
        <v>0</v>
      </c>
      <c r="D21" s="300">
        <v>0</v>
      </c>
      <c r="E21" s="295">
        <v>0</v>
      </c>
      <c r="F21" s="295">
        <v>1</v>
      </c>
    </row>
    <row r="22" spans="1:6" x14ac:dyDescent="0.45">
      <c r="A22" s="289" t="s">
        <v>307</v>
      </c>
      <c r="B22" s="298">
        <v>7</v>
      </c>
      <c r="C22" s="299">
        <v>7</v>
      </c>
      <c r="D22" s="300">
        <v>9</v>
      </c>
      <c r="E22" s="295">
        <v>2</v>
      </c>
      <c r="F22" s="295">
        <v>6</v>
      </c>
    </row>
    <row r="23" spans="1:6" x14ac:dyDescent="0.45">
      <c r="A23" s="294" t="s">
        <v>295</v>
      </c>
      <c r="B23" s="301">
        <v>19</v>
      </c>
      <c r="C23" s="302">
        <v>53</v>
      </c>
      <c r="D23" s="303">
        <v>50</v>
      </c>
      <c r="E23" s="296">
        <v>22</v>
      </c>
      <c r="F23" s="296">
        <v>23</v>
      </c>
    </row>
    <row r="24" spans="1:6" x14ac:dyDescent="0.45">
      <c r="A24" s="289" t="s">
        <v>299</v>
      </c>
      <c r="B24" s="298">
        <v>11</v>
      </c>
      <c r="C24" s="299">
        <v>19</v>
      </c>
      <c r="D24" s="300">
        <v>26</v>
      </c>
      <c r="E24" s="295">
        <v>21</v>
      </c>
      <c r="F24" s="295">
        <v>16</v>
      </c>
    </row>
    <row r="25" spans="1:6" x14ac:dyDescent="0.45">
      <c r="A25" s="289" t="s">
        <v>338</v>
      </c>
      <c r="B25" s="298">
        <v>0</v>
      </c>
      <c r="C25" s="299">
        <v>1</v>
      </c>
      <c r="D25" s="300">
        <v>0</v>
      </c>
      <c r="E25" s="295">
        <v>0</v>
      </c>
      <c r="F25" s="295">
        <v>0</v>
      </c>
    </row>
    <row r="26" spans="1:6" x14ac:dyDescent="0.45">
      <c r="A26" s="289" t="s">
        <v>342</v>
      </c>
      <c r="B26" s="298">
        <v>0</v>
      </c>
      <c r="C26" s="299">
        <v>1</v>
      </c>
      <c r="D26" s="300">
        <v>0</v>
      </c>
      <c r="E26" s="295">
        <v>0</v>
      </c>
      <c r="F26" s="295">
        <v>0</v>
      </c>
    </row>
    <row r="27" spans="1:6" ht="18.75" customHeight="1" x14ac:dyDescent="0.45">
      <c r="A27" s="289" t="s">
        <v>336</v>
      </c>
      <c r="B27" s="298">
        <v>0</v>
      </c>
      <c r="C27" s="299">
        <v>3</v>
      </c>
      <c r="D27" s="300">
        <v>0</v>
      </c>
      <c r="E27" s="295">
        <v>0</v>
      </c>
      <c r="F27" s="295">
        <v>1</v>
      </c>
    </row>
    <row r="28" spans="1:6" s="285" customFormat="1" ht="18.75" customHeight="1" x14ac:dyDescent="0.45">
      <c r="A28" s="289" t="s">
        <v>538</v>
      </c>
      <c r="B28" s="298">
        <v>0</v>
      </c>
      <c r="C28" s="299">
        <v>0</v>
      </c>
      <c r="D28" s="300">
        <v>0</v>
      </c>
      <c r="E28" s="295">
        <v>1</v>
      </c>
      <c r="F28" s="295">
        <v>0</v>
      </c>
    </row>
    <row r="29" spans="1:6" ht="21.75" customHeight="1" x14ac:dyDescent="0.45">
      <c r="A29" s="289" t="s">
        <v>337</v>
      </c>
      <c r="B29" s="298">
        <v>0</v>
      </c>
      <c r="C29" s="299">
        <v>2</v>
      </c>
      <c r="D29" s="300">
        <v>0</v>
      </c>
      <c r="E29" s="295">
        <v>0</v>
      </c>
      <c r="F29" s="295">
        <v>0</v>
      </c>
    </row>
    <row r="30" spans="1:6" x14ac:dyDescent="0.45">
      <c r="A30" s="289" t="s">
        <v>312</v>
      </c>
      <c r="B30" s="298">
        <v>7</v>
      </c>
      <c r="C30" s="299">
        <v>6</v>
      </c>
      <c r="D30" s="300">
        <v>6</v>
      </c>
      <c r="E30" s="295">
        <v>11</v>
      </c>
      <c r="F30" s="295">
        <v>8</v>
      </c>
    </row>
    <row r="31" spans="1:6" s="95" customFormat="1" x14ac:dyDescent="0.45">
      <c r="A31" s="290" t="s">
        <v>326</v>
      </c>
      <c r="B31" s="304">
        <v>1</v>
      </c>
      <c r="C31" s="299">
        <v>0</v>
      </c>
      <c r="D31" s="300">
        <v>1</v>
      </c>
      <c r="E31" s="295">
        <v>0</v>
      </c>
      <c r="F31" s="295">
        <v>0</v>
      </c>
    </row>
    <row r="32" spans="1:6" s="95" customFormat="1" x14ac:dyDescent="0.45">
      <c r="A32" s="290" t="s">
        <v>324</v>
      </c>
      <c r="B32" s="304">
        <v>0</v>
      </c>
      <c r="C32" s="299">
        <v>0</v>
      </c>
      <c r="D32" s="300">
        <v>2</v>
      </c>
      <c r="E32" s="295">
        <v>0</v>
      </c>
      <c r="F32" s="295">
        <v>0</v>
      </c>
    </row>
    <row r="33" spans="1:6" x14ac:dyDescent="0.45">
      <c r="A33" s="289" t="s">
        <v>345</v>
      </c>
      <c r="B33" s="298">
        <v>0</v>
      </c>
      <c r="C33" s="299">
        <v>1</v>
      </c>
      <c r="D33" s="300">
        <v>0</v>
      </c>
      <c r="E33" s="295">
        <v>0</v>
      </c>
      <c r="F33" s="295">
        <v>0</v>
      </c>
    </row>
    <row r="34" spans="1:6" x14ac:dyDescent="0.45">
      <c r="A34" s="289" t="s">
        <v>309</v>
      </c>
      <c r="B34" s="298">
        <v>6</v>
      </c>
      <c r="C34" s="299">
        <v>8</v>
      </c>
      <c r="D34" s="300">
        <v>8</v>
      </c>
      <c r="E34" s="295">
        <v>3</v>
      </c>
      <c r="F34" s="295">
        <v>1</v>
      </c>
    </row>
    <row r="35" spans="1:6" x14ac:dyDescent="0.45">
      <c r="A35" s="289" t="s">
        <v>346</v>
      </c>
      <c r="B35" s="298">
        <v>0</v>
      </c>
      <c r="C35" s="299">
        <v>1</v>
      </c>
      <c r="D35" s="300">
        <v>0</v>
      </c>
      <c r="E35" s="295">
        <v>1</v>
      </c>
      <c r="F35" s="295">
        <v>0</v>
      </c>
    </row>
    <row r="36" spans="1:6" x14ac:dyDescent="0.45">
      <c r="A36" s="289" t="s">
        <v>301</v>
      </c>
      <c r="B36" s="298">
        <v>3</v>
      </c>
      <c r="C36" s="299">
        <v>17</v>
      </c>
      <c r="D36" s="300">
        <v>17</v>
      </c>
      <c r="E36" s="295">
        <v>7</v>
      </c>
      <c r="F36" s="295">
        <v>7</v>
      </c>
    </row>
    <row r="37" spans="1:6" s="285" customFormat="1" x14ac:dyDescent="0.45">
      <c r="A37" s="289" t="s">
        <v>528</v>
      </c>
      <c r="B37" s="298">
        <v>1</v>
      </c>
      <c r="C37" s="299">
        <v>0</v>
      </c>
      <c r="D37" s="300">
        <v>0</v>
      </c>
      <c r="E37" s="295">
        <v>2</v>
      </c>
      <c r="F37" s="295">
        <v>2</v>
      </c>
    </row>
    <row r="38" spans="1:6" x14ac:dyDescent="0.45">
      <c r="A38" s="294" t="s">
        <v>292</v>
      </c>
      <c r="B38" s="301">
        <v>40</v>
      </c>
      <c r="C38" s="302">
        <v>57</v>
      </c>
      <c r="D38" s="303">
        <v>83</v>
      </c>
      <c r="E38" s="296">
        <v>54</v>
      </c>
      <c r="F38" s="296">
        <v>46</v>
      </c>
    </row>
    <row r="39" spans="1:6" x14ac:dyDescent="0.45">
      <c r="A39" s="289" t="s">
        <v>308</v>
      </c>
      <c r="B39" s="298">
        <v>2</v>
      </c>
      <c r="C39" s="299">
        <v>3</v>
      </c>
      <c r="D39" s="300">
        <v>9</v>
      </c>
      <c r="E39" s="295">
        <v>4</v>
      </c>
      <c r="F39" s="295">
        <v>2</v>
      </c>
    </row>
    <row r="40" spans="1:6" x14ac:dyDescent="0.45">
      <c r="A40" s="289" t="s">
        <v>327</v>
      </c>
      <c r="B40" s="298">
        <v>0</v>
      </c>
      <c r="C40" s="299">
        <v>2</v>
      </c>
      <c r="D40" s="300">
        <v>1</v>
      </c>
      <c r="E40" s="295">
        <v>2</v>
      </c>
      <c r="F40" s="295">
        <v>2</v>
      </c>
    </row>
    <row r="41" spans="1:6" s="95" customFormat="1" x14ac:dyDescent="0.45">
      <c r="A41" s="290" t="s">
        <v>332</v>
      </c>
      <c r="B41" s="304">
        <v>0</v>
      </c>
      <c r="C41" s="299">
        <v>0</v>
      </c>
      <c r="D41" s="300">
        <v>1</v>
      </c>
      <c r="E41" s="295">
        <v>0</v>
      </c>
      <c r="F41" s="295">
        <v>0</v>
      </c>
    </row>
    <row r="42" spans="1:6" s="95" customFormat="1" x14ac:dyDescent="0.45">
      <c r="A42" s="290" t="s">
        <v>328</v>
      </c>
      <c r="B42" s="304">
        <v>0</v>
      </c>
      <c r="C42" s="299">
        <v>0</v>
      </c>
      <c r="D42" s="300">
        <v>1</v>
      </c>
      <c r="E42" s="295">
        <v>0</v>
      </c>
      <c r="F42" s="295">
        <v>0</v>
      </c>
    </row>
    <row r="43" spans="1:6" s="95" customFormat="1" x14ac:dyDescent="0.45">
      <c r="A43" s="290" t="s">
        <v>333</v>
      </c>
      <c r="B43" s="304">
        <v>0</v>
      </c>
      <c r="C43" s="299">
        <v>0</v>
      </c>
      <c r="D43" s="300">
        <v>1</v>
      </c>
      <c r="E43" s="295">
        <v>0</v>
      </c>
      <c r="F43" s="295">
        <v>0</v>
      </c>
    </row>
    <row r="44" spans="1:6" x14ac:dyDescent="0.45">
      <c r="A44" s="294" t="s">
        <v>291</v>
      </c>
      <c r="B44" s="301">
        <v>90</v>
      </c>
      <c r="C44" s="302">
        <v>191</v>
      </c>
      <c r="D44" s="303">
        <v>158</v>
      </c>
      <c r="E44" s="305">
        <v>110</v>
      </c>
      <c r="F44" s="305">
        <v>77</v>
      </c>
    </row>
    <row r="45" spans="1:6" s="285" customFormat="1" x14ac:dyDescent="0.45">
      <c r="A45" s="291" t="s">
        <v>537</v>
      </c>
      <c r="B45" s="306">
        <v>0</v>
      </c>
      <c r="C45" s="307">
        <v>0</v>
      </c>
      <c r="D45" s="308">
        <v>0</v>
      </c>
      <c r="E45" s="309">
        <v>0</v>
      </c>
      <c r="F45" s="309">
        <v>1</v>
      </c>
    </row>
    <row r="46" spans="1:6" x14ac:dyDescent="0.45">
      <c r="A46" s="289" t="s">
        <v>306</v>
      </c>
      <c r="B46" s="298">
        <v>13</v>
      </c>
      <c r="C46" s="299">
        <v>7</v>
      </c>
      <c r="D46" s="300">
        <v>9</v>
      </c>
      <c r="E46" s="295">
        <v>9</v>
      </c>
      <c r="F46" s="295">
        <v>11</v>
      </c>
    </row>
    <row r="47" spans="1:6" s="95" customFormat="1" x14ac:dyDescent="0.45">
      <c r="A47" s="290" t="s">
        <v>329</v>
      </c>
      <c r="B47" s="304">
        <v>0</v>
      </c>
      <c r="C47" s="299">
        <v>0</v>
      </c>
      <c r="D47" s="300">
        <v>1</v>
      </c>
      <c r="E47" s="295">
        <v>0</v>
      </c>
      <c r="F47" s="295">
        <v>0</v>
      </c>
    </row>
    <row r="48" spans="1:6" x14ac:dyDescent="0.45">
      <c r="A48" s="289" t="s">
        <v>314</v>
      </c>
      <c r="B48" s="298">
        <v>3</v>
      </c>
      <c r="C48" s="299">
        <v>1</v>
      </c>
      <c r="D48" s="300">
        <v>5</v>
      </c>
      <c r="E48" s="295">
        <v>6</v>
      </c>
      <c r="F48" s="295">
        <v>2</v>
      </c>
    </row>
    <row r="49" spans="1:6" x14ac:dyDescent="0.45">
      <c r="A49" s="289" t="s">
        <v>311</v>
      </c>
      <c r="B49" s="298">
        <v>15</v>
      </c>
      <c r="C49" s="299">
        <v>11</v>
      </c>
      <c r="D49" s="300">
        <v>7</v>
      </c>
      <c r="E49" s="295">
        <v>1</v>
      </c>
      <c r="F49" s="295">
        <v>9</v>
      </c>
    </row>
    <row r="50" spans="1:6" x14ac:dyDescent="0.45">
      <c r="A50" s="289" t="s">
        <v>318</v>
      </c>
      <c r="B50" s="298">
        <v>0</v>
      </c>
      <c r="C50" s="299">
        <v>4</v>
      </c>
      <c r="D50" s="300">
        <v>3</v>
      </c>
      <c r="E50" s="295">
        <v>4</v>
      </c>
      <c r="F50" s="295">
        <v>6</v>
      </c>
    </row>
    <row r="51" spans="1:6" x14ac:dyDescent="0.45">
      <c r="A51" s="289" t="s">
        <v>330</v>
      </c>
      <c r="B51" s="298">
        <v>1</v>
      </c>
      <c r="C51" s="299">
        <v>1</v>
      </c>
      <c r="D51" s="300">
        <v>1</v>
      </c>
      <c r="E51" s="295">
        <v>1</v>
      </c>
      <c r="F51" s="295">
        <v>4</v>
      </c>
    </row>
    <row r="52" spans="1:6" s="285" customFormat="1" x14ac:dyDescent="0.45">
      <c r="A52" s="289" t="s">
        <v>534</v>
      </c>
      <c r="B52" s="298">
        <v>0</v>
      </c>
      <c r="C52" s="299">
        <v>0</v>
      </c>
      <c r="D52" s="300">
        <v>0</v>
      </c>
      <c r="E52" s="295">
        <v>1</v>
      </c>
      <c r="F52" s="295">
        <v>0</v>
      </c>
    </row>
    <row r="53" spans="1:6" s="285" customFormat="1" x14ac:dyDescent="0.45">
      <c r="A53" s="289" t="s">
        <v>529</v>
      </c>
      <c r="B53" s="298">
        <v>1</v>
      </c>
      <c r="C53" s="299">
        <v>0</v>
      </c>
      <c r="D53" s="300">
        <v>0</v>
      </c>
      <c r="E53" s="295">
        <v>1</v>
      </c>
      <c r="F53" s="295">
        <v>0</v>
      </c>
    </row>
    <row r="54" spans="1:6" x14ac:dyDescent="0.45">
      <c r="A54" s="289" t="s">
        <v>310</v>
      </c>
      <c r="B54" s="298">
        <v>5</v>
      </c>
      <c r="C54" s="299">
        <v>4</v>
      </c>
      <c r="D54" s="300">
        <v>7</v>
      </c>
      <c r="E54" s="295">
        <v>14</v>
      </c>
      <c r="F54" s="295">
        <v>6</v>
      </c>
    </row>
    <row r="55" spans="1:6" s="285" customFormat="1" x14ac:dyDescent="0.45">
      <c r="A55" s="289" t="s">
        <v>539</v>
      </c>
      <c r="B55" s="298">
        <v>0</v>
      </c>
      <c r="C55" s="299">
        <v>0</v>
      </c>
      <c r="D55" s="300">
        <v>0</v>
      </c>
      <c r="E55" s="295">
        <v>2</v>
      </c>
      <c r="F55" s="295">
        <v>1</v>
      </c>
    </row>
    <row r="56" spans="1:6" x14ac:dyDescent="0.45">
      <c r="A56" s="294" t="s">
        <v>294</v>
      </c>
      <c r="B56" s="301">
        <v>26</v>
      </c>
      <c r="C56" s="302">
        <v>40</v>
      </c>
      <c r="D56" s="303">
        <v>54</v>
      </c>
      <c r="E56" s="296">
        <v>44</v>
      </c>
      <c r="F56" s="296">
        <v>37</v>
      </c>
    </row>
    <row r="57" spans="1:6" x14ac:dyDescent="0.45">
      <c r="A57" s="289" t="s">
        <v>319</v>
      </c>
      <c r="B57" s="298">
        <v>6</v>
      </c>
      <c r="C57" s="299">
        <v>4</v>
      </c>
      <c r="D57" s="300">
        <v>3</v>
      </c>
      <c r="E57" s="295">
        <v>10</v>
      </c>
      <c r="F57" s="295">
        <v>4</v>
      </c>
    </row>
    <row r="58" spans="1:6" s="285" customFormat="1" x14ac:dyDescent="0.45">
      <c r="A58" s="289" t="s">
        <v>531</v>
      </c>
      <c r="B58" s="298">
        <v>1</v>
      </c>
      <c r="C58" s="299">
        <v>0</v>
      </c>
      <c r="D58" s="300">
        <v>0</v>
      </c>
      <c r="E58" s="297">
        <v>1</v>
      </c>
      <c r="F58" s="297">
        <v>1</v>
      </c>
    </row>
    <row r="59" spans="1:6" x14ac:dyDescent="0.45">
      <c r="A59" s="294" t="s">
        <v>288</v>
      </c>
      <c r="B59" s="301">
        <v>214</v>
      </c>
      <c r="C59" s="302">
        <v>173</v>
      </c>
      <c r="D59" s="303">
        <v>227</v>
      </c>
      <c r="E59" s="305">
        <v>224</v>
      </c>
      <c r="F59" s="305">
        <v>186</v>
      </c>
    </row>
    <row r="60" spans="1:6" s="84" customFormat="1" x14ac:dyDescent="0.45">
      <c r="A60" s="291" t="s">
        <v>530</v>
      </c>
      <c r="B60" s="306">
        <v>1</v>
      </c>
      <c r="C60" s="307">
        <v>0</v>
      </c>
      <c r="D60" s="308">
        <v>0</v>
      </c>
      <c r="E60" s="309">
        <v>3</v>
      </c>
      <c r="F60" s="309">
        <v>0</v>
      </c>
    </row>
    <row r="61" spans="1:6" x14ac:dyDescent="0.45">
      <c r="A61" s="294" t="s">
        <v>296</v>
      </c>
      <c r="B61" s="301">
        <v>38</v>
      </c>
      <c r="C61" s="302">
        <v>35</v>
      </c>
      <c r="D61" s="303">
        <v>6</v>
      </c>
      <c r="E61" s="296">
        <v>44</v>
      </c>
      <c r="F61" s="296">
        <v>47</v>
      </c>
    </row>
    <row r="62" spans="1:6" s="285" customFormat="1" x14ac:dyDescent="0.45">
      <c r="A62" s="290" t="s">
        <v>533</v>
      </c>
      <c r="B62" s="298">
        <v>0</v>
      </c>
      <c r="C62" s="299">
        <v>0</v>
      </c>
      <c r="D62" s="300">
        <v>0</v>
      </c>
      <c r="E62" s="295">
        <v>1</v>
      </c>
      <c r="F62" s="295">
        <v>1</v>
      </c>
    </row>
    <row r="63" spans="1:6" x14ac:dyDescent="0.45">
      <c r="A63" s="289" t="s">
        <v>335</v>
      </c>
      <c r="B63" s="298">
        <v>0</v>
      </c>
      <c r="C63" s="299">
        <v>4</v>
      </c>
      <c r="D63" s="300">
        <v>45</v>
      </c>
      <c r="E63" s="295">
        <v>0</v>
      </c>
      <c r="F63" s="295">
        <v>2</v>
      </c>
    </row>
    <row r="64" spans="1:6" x14ac:dyDescent="0.45">
      <c r="A64" s="294" t="s">
        <v>290</v>
      </c>
      <c r="B64" s="301">
        <v>330</v>
      </c>
      <c r="C64" s="302">
        <v>143</v>
      </c>
      <c r="D64" s="303">
        <v>180</v>
      </c>
      <c r="E64" s="305">
        <v>117</v>
      </c>
      <c r="F64" s="305">
        <v>96</v>
      </c>
    </row>
    <row r="65" spans="1:6" x14ac:dyDescent="0.45">
      <c r="A65" s="289" t="s">
        <v>315</v>
      </c>
      <c r="B65" s="298">
        <v>5</v>
      </c>
      <c r="C65" s="299">
        <v>3</v>
      </c>
      <c r="D65" s="300">
        <v>5</v>
      </c>
      <c r="E65" s="295">
        <v>4</v>
      </c>
      <c r="F65" s="295">
        <v>10</v>
      </c>
    </row>
    <row r="66" spans="1:6" x14ac:dyDescent="0.45">
      <c r="A66" s="289" t="s">
        <v>302</v>
      </c>
      <c r="B66" s="298">
        <v>20</v>
      </c>
      <c r="C66" s="299">
        <v>24</v>
      </c>
      <c r="D66" s="300">
        <v>15</v>
      </c>
      <c r="E66" s="295">
        <v>12</v>
      </c>
      <c r="F66" s="295">
        <v>11</v>
      </c>
    </row>
    <row r="67" spans="1:6" s="285" customFormat="1" x14ac:dyDescent="0.45">
      <c r="A67" s="289" t="s">
        <v>532</v>
      </c>
      <c r="B67" s="298">
        <v>0</v>
      </c>
      <c r="C67" s="299">
        <v>0</v>
      </c>
      <c r="D67" s="300">
        <v>0</v>
      </c>
      <c r="E67" s="295">
        <v>1</v>
      </c>
      <c r="F67" s="295">
        <v>2</v>
      </c>
    </row>
    <row r="68" spans="1:6" x14ac:dyDescent="0.45">
      <c r="A68" s="289" t="s">
        <v>334</v>
      </c>
      <c r="B68" s="298">
        <v>0</v>
      </c>
      <c r="C68" s="299">
        <v>5</v>
      </c>
      <c r="D68" s="300">
        <v>0</v>
      </c>
      <c r="E68" s="295">
        <v>1</v>
      </c>
      <c r="F68" s="295">
        <v>0</v>
      </c>
    </row>
    <row r="69" spans="1:6" x14ac:dyDescent="0.45">
      <c r="A69" s="289" t="s">
        <v>313</v>
      </c>
      <c r="B69" s="298">
        <v>5</v>
      </c>
      <c r="C69" s="299">
        <v>15</v>
      </c>
      <c r="D69" s="300">
        <v>6</v>
      </c>
      <c r="E69" s="295">
        <v>5</v>
      </c>
      <c r="F69" s="295">
        <v>5</v>
      </c>
    </row>
    <row r="70" spans="1:6" x14ac:dyDescent="0.45">
      <c r="A70" s="289" t="s">
        <v>303</v>
      </c>
      <c r="B70" s="298">
        <v>30</v>
      </c>
      <c r="C70" s="299">
        <v>19</v>
      </c>
      <c r="D70" s="300">
        <v>14</v>
      </c>
      <c r="E70" s="295">
        <v>14</v>
      </c>
      <c r="F70" s="295">
        <v>7</v>
      </c>
    </row>
    <row r="71" spans="1:6" x14ac:dyDescent="0.45">
      <c r="A71" s="289" t="s">
        <v>325</v>
      </c>
      <c r="B71" s="298">
        <v>0</v>
      </c>
      <c r="C71" s="299">
        <v>2</v>
      </c>
      <c r="D71" s="300">
        <v>1</v>
      </c>
      <c r="E71" s="295">
        <v>1</v>
      </c>
      <c r="F71" s="295">
        <v>0</v>
      </c>
    </row>
    <row r="72" spans="1:6" x14ac:dyDescent="0.45">
      <c r="A72" s="289" t="s">
        <v>320</v>
      </c>
      <c r="B72" s="298">
        <v>6</v>
      </c>
      <c r="C72" s="299">
        <v>4</v>
      </c>
      <c r="D72" s="300">
        <v>3</v>
      </c>
      <c r="E72" s="295">
        <v>3</v>
      </c>
      <c r="F72" s="295">
        <v>1</v>
      </c>
    </row>
    <row r="73" spans="1:6" x14ac:dyDescent="0.45">
      <c r="A73" s="289" t="s">
        <v>300</v>
      </c>
      <c r="B73" s="298">
        <v>22</v>
      </c>
      <c r="C73" s="299">
        <v>13</v>
      </c>
      <c r="D73" s="300">
        <v>17</v>
      </c>
      <c r="E73" s="295">
        <v>16</v>
      </c>
      <c r="F73" s="295">
        <v>8</v>
      </c>
    </row>
    <row r="74" spans="1:6" x14ac:dyDescent="0.45">
      <c r="A74" s="289" t="s">
        <v>317</v>
      </c>
      <c r="B74" s="298">
        <v>1</v>
      </c>
      <c r="C74" s="299">
        <v>2</v>
      </c>
      <c r="D74" s="300">
        <v>4</v>
      </c>
      <c r="E74" s="295">
        <v>3</v>
      </c>
      <c r="F74" s="295">
        <v>1</v>
      </c>
    </row>
    <row r="75" spans="1:6" x14ac:dyDescent="0.45">
      <c r="A75" s="294" t="s">
        <v>289</v>
      </c>
      <c r="B75" s="301">
        <v>119</v>
      </c>
      <c r="C75" s="302">
        <v>209</v>
      </c>
      <c r="D75" s="303">
        <v>207</v>
      </c>
      <c r="E75" s="305">
        <v>100</v>
      </c>
      <c r="F75" s="305">
        <v>126</v>
      </c>
    </row>
    <row r="76" spans="1:6" x14ac:dyDescent="0.45">
      <c r="A76" s="289" t="s">
        <v>339</v>
      </c>
      <c r="B76" s="298">
        <v>0</v>
      </c>
      <c r="C76" s="299">
        <v>1</v>
      </c>
      <c r="D76" s="300">
        <v>0</v>
      </c>
      <c r="E76" s="295">
        <v>0</v>
      </c>
      <c r="F76" s="295">
        <v>0</v>
      </c>
    </row>
    <row r="77" spans="1:6" x14ac:dyDescent="0.45">
      <c r="A77" s="183" t="s">
        <v>161</v>
      </c>
      <c r="B77" s="183">
        <v>1210</v>
      </c>
      <c r="C77" s="137">
        <v>1324</v>
      </c>
      <c r="D77" s="137">
        <v>1386</v>
      </c>
      <c r="E77" s="142">
        <v>1049</v>
      </c>
      <c r="F77" s="142">
        <v>938</v>
      </c>
    </row>
    <row r="78" spans="1:6" x14ac:dyDescent="0.45">
      <c r="A78" s="319" t="s">
        <v>517</v>
      </c>
      <c r="B78" s="319"/>
    </row>
    <row r="79" spans="1:6" x14ac:dyDescent="0.45">
      <c r="A79" s="215" t="s">
        <v>622</v>
      </c>
    </row>
  </sheetData>
  <mergeCells count="2">
    <mergeCell ref="A2:F2"/>
    <mergeCell ref="B3:F3"/>
  </mergeCells>
  <hyperlinks>
    <hyperlink ref="A1" location="'Table of Contents'!A1" display="Table of Contents" xr:uid="{9D51B6DD-A06F-4515-9F9A-8AFCB402B80D}"/>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DE13-4DBE-46DB-AFCB-F401322F2B90}">
  <dimension ref="A1:E23"/>
  <sheetViews>
    <sheetView tabSelected="1" workbookViewId="0">
      <selection activeCell="K14" sqref="K14"/>
    </sheetView>
  </sheetViews>
  <sheetFormatPr defaultRowHeight="14.25" x14ac:dyDescent="0.45"/>
  <sheetData>
    <row r="1" spans="1:5" ht="23.25" customHeight="1" x14ac:dyDescent="0.65">
      <c r="A1" s="388" t="s">
        <v>442</v>
      </c>
      <c r="B1" s="389"/>
      <c r="C1" s="389"/>
      <c r="D1" s="389"/>
      <c r="E1" s="390"/>
    </row>
    <row r="3" spans="1:5" x14ac:dyDescent="0.45">
      <c r="A3" s="265" t="s">
        <v>443</v>
      </c>
      <c r="B3" s="266" t="s">
        <v>462</v>
      </c>
      <c r="C3" s="266"/>
      <c r="D3" s="266"/>
      <c r="E3" s="267"/>
    </row>
    <row r="4" spans="1:5" x14ac:dyDescent="0.45">
      <c r="A4" s="268" t="s">
        <v>444</v>
      </c>
      <c r="B4" s="269" t="s">
        <v>630</v>
      </c>
      <c r="C4" s="269"/>
      <c r="D4" s="269"/>
      <c r="E4" s="270"/>
    </row>
    <row r="5" spans="1:5" x14ac:dyDescent="0.45">
      <c r="A5" s="268" t="s">
        <v>445</v>
      </c>
      <c r="B5" s="269" t="s">
        <v>491</v>
      </c>
      <c r="C5" s="269"/>
      <c r="D5" s="271"/>
      <c r="E5" s="270"/>
    </row>
    <row r="6" spans="1:5" x14ac:dyDescent="0.45">
      <c r="A6" s="268" t="s">
        <v>446</v>
      </c>
      <c r="B6" s="269" t="s">
        <v>463</v>
      </c>
      <c r="C6" s="269"/>
      <c r="D6" s="271"/>
      <c r="E6" s="270"/>
    </row>
    <row r="7" spans="1:5" x14ac:dyDescent="0.45">
      <c r="A7" s="268" t="s">
        <v>447</v>
      </c>
      <c r="B7" s="269" t="s">
        <v>464</v>
      </c>
      <c r="C7" s="269"/>
      <c r="D7" s="271"/>
      <c r="E7" s="270"/>
    </row>
    <row r="8" spans="1:5" x14ac:dyDescent="0.45">
      <c r="A8" s="268" t="s">
        <v>448</v>
      </c>
      <c r="B8" s="269" t="s">
        <v>465</v>
      </c>
      <c r="C8" s="269"/>
      <c r="D8" s="272"/>
      <c r="E8" s="270"/>
    </row>
    <row r="9" spans="1:5" s="197" customFormat="1" x14ac:dyDescent="0.45">
      <c r="A9" s="268" t="s">
        <v>449</v>
      </c>
      <c r="B9" s="269" t="s">
        <v>492</v>
      </c>
      <c r="C9" s="269"/>
      <c r="D9" s="269"/>
      <c r="E9" s="270"/>
    </row>
    <row r="10" spans="1:5" x14ac:dyDescent="0.45">
      <c r="A10" s="268" t="s">
        <v>450</v>
      </c>
      <c r="B10" s="269" t="s">
        <v>466</v>
      </c>
      <c r="C10" s="269"/>
      <c r="D10" s="271"/>
      <c r="E10" s="270"/>
    </row>
    <row r="11" spans="1:5" x14ac:dyDescent="0.45">
      <c r="A11" s="268" t="s">
        <v>451</v>
      </c>
      <c r="B11" s="269" t="s">
        <v>467</v>
      </c>
      <c r="C11" s="269"/>
      <c r="D11" s="269"/>
      <c r="E11" s="270"/>
    </row>
    <row r="12" spans="1:5" x14ac:dyDescent="0.45">
      <c r="A12" s="268" t="s">
        <v>452</v>
      </c>
      <c r="B12" s="269" t="s">
        <v>468</v>
      </c>
      <c r="C12" s="269"/>
      <c r="D12" s="269"/>
      <c r="E12" s="270"/>
    </row>
    <row r="13" spans="1:5" x14ac:dyDescent="0.45">
      <c r="A13" s="268" t="s">
        <v>453</v>
      </c>
      <c r="B13" s="269" t="s">
        <v>597</v>
      </c>
      <c r="C13" s="269"/>
      <c r="D13" s="271"/>
      <c r="E13" s="270"/>
    </row>
    <row r="14" spans="1:5" x14ac:dyDescent="0.45">
      <c r="A14" s="268" t="s">
        <v>454</v>
      </c>
      <c r="B14" s="269" t="s">
        <v>598</v>
      </c>
      <c r="C14" s="269"/>
      <c r="D14" s="271"/>
      <c r="E14" s="270"/>
    </row>
    <row r="15" spans="1:5" x14ac:dyDescent="0.45">
      <c r="A15" s="268" t="s">
        <v>455</v>
      </c>
      <c r="B15" s="269" t="s">
        <v>469</v>
      </c>
      <c r="C15" s="269"/>
      <c r="D15" s="269"/>
      <c r="E15" s="270"/>
    </row>
    <row r="16" spans="1:5" x14ac:dyDescent="0.45">
      <c r="A16" s="268" t="s">
        <v>599</v>
      </c>
      <c r="B16" s="269" t="s">
        <v>470</v>
      </c>
      <c r="C16" s="269"/>
      <c r="D16" s="269"/>
      <c r="E16" s="270"/>
    </row>
    <row r="17" spans="1:5" x14ac:dyDescent="0.45">
      <c r="A17" s="268" t="s">
        <v>600</v>
      </c>
      <c r="B17" s="269" t="s">
        <v>601</v>
      </c>
      <c r="C17" s="269"/>
      <c r="D17" s="269"/>
      <c r="E17" s="270"/>
    </row>
    <row r="18" spans="1:5" x14ac:dyDescent="0.45">
      <c r="A18" s="268" t="s">
        <v>456</v>
      </c>
      <c r="B18" s="269" t="s">
        <v>627</v>
      </c>
      <c r="C18" s="269"/>
      <c r="D18" s="269"/>
      <c r="E18" s="270"/>
    </row>
    <row r="19" spans="1:5" x14ac:dyDescent="0.45">
      <c r="A19" s="268" t="s">
        <v>471</v>
      </c>
      <c r="B19" s="269" t="s">
        <v>628</v>
      </c>
      <c r="C19" s="269"/>
      <c r="D19" s="271"/>
      <c r="E19" s="270"/>
    </row>
    <row r="20" spans="1:5" x14ac:dyDescent="0.45">
      <c r="A20" s="268" t="s">
        <v>472</v>
      </c>
      <c r="B20" s="269" t="s">
        <v>417</v>
      </c>
      <c r="C20" s="269"/>
      <c r="D20" s="269"/>
      <c r="E20" s="270"/>
    </row>
    <row r="21" spans="1:5" x14ac:dyDescent="0.45">
      <c r="A21" s="268" t="s">
        <v>473</v>
      </c>
      <c r="B21" s="269" t="s">
        <v>475</v>
      </c>
      <c r="C21" s="269"/>
      <c r="D21" s="271"/>
      <c r="E21" s="270"/>
    </row>
    <row r="22" spans="1:5" x14ac:dyDescent="0.45">
      <c r="A22" s="268" t="s">
        <v>474</v>
      </c>
      <c r="B22" s="269" t="s">
        <v>274</v>
      </c>
      <c r="C22" s="271"/>
      <c r="D22" s="271"/>
      <c r="E22" s="270"/>
    </row>
    <row r="23" spans="1:5" x14ac:dyDescent="0.45">
      <c r="A23" s="386" t="s">
        <v>477</v>
      </c>
      <c r="B23" s="387" t="s">
        <v>476</v>
      </c>
      <c r="C23" s="387"/>
      <c r="D23" s="387"/>
      <c r="E23" s="273"/>
    </row>
  </sheetData>
  <mergeCells count="1">
    <mergeCell ref="A1:E1"/>
  </mergeCells>
  <hyperlinks>
    <hyperlink ref="B3:E3" location="'QHP &amp; WAH Enrollees by County'!A1" display="QHP &amp; WAH Enrollees By County" xr:uid="{69D0851A-6C04-4C58-B8D0-5E3A49096AEA}"/>
    <hyperlink ref="B4:D4" location="'QHP &amp; WAH by Type'!A1" display="QHP &amp; WAH by Type" xr:uid="{E2BD5715-EC13-4F5C-A3BE-3E60CE1D4C83}"/>
    <hyperlink ref="B5:C5" location="'QHP by Carrier'!A1" display="QHP By Carrier" xr:uid="{625AE4CB-0C1D-4C97-BD9F-2B94D3686239}"/>
    <hyperlink ref="B6:C6" location="'By Metal Level &amp; FPL'!A1" display="By Metal Level &amp; FPL" xr:uid="{73FE14BF-ECF7-426F-A237-808D108E5FE7}"/>
    <hyperlink ref="B7:C7" location="'QHP &amp; WAH by Age'!A1" display="QHP &amp; WAH by Age" xr:uid="{F4C8CF0F-7260-4E27-9766-0D266E8E859B}"/>
    <hyperlink ref="B9:D9" location="'QHP &amp; WAH Demographics'!A1" display="QHP &amp; WAH by Demographics" xr:uid="{F05CD7C9-12EA-4EB1-9B67-DAD07151D94C}"/>
    <hyperlink ref="B8:C8" location="'QHP Households'!A1" display="QHP Households" xr:uid="{DB06B130-35FD-4E79-8BF7-420164644B47}"/>
    <hyperlink ref="B10:C10" location="'QDP Distribution'!A1" display="QDP Distribution" xr:uid="{BD8F2132-4A3F-48FB-AB3E-953BA3F31B88}"/>
    <hyperlink ref="B11:D11" location="'MPS Selection by Month'!A1" display="MPS Selection by Month" xr:uid="{5E175D95-DAB4-4499-9336-C5E0B1F7C236}"/>
    <hyperlink ref="B12:D12" location="'Income &amp; Deductible'!A1" display="Income &amp; Deductible" xr:uid="{D0F701FC-BDF8-4715-8B7D-CE9D06C6E471}"/>
    <hyperlink ref="B13:C13" location="'Premium by FPL'!A1" display="Premium by FPL" xr:uid="{DF35F1DC-DEB2-473A-89CB-8ABDC84760BF}"/>
    <hyperlink ref="B15:D15" location="'Avg. Premium by County'!A1" display="Average Premium by County" xr:uid="{7A4F62AD-67C8-435D-BE0B-D886AE146CAA}"/>
    <hyperlink ref="B16:D16" location="'Assisted Enrollments'!A1" display="Assisted Enrollments" xr:uid="{36DB1265-FB4D-4B75-9AE1-2439B91F380A}"/>
    <hyperlink ref="B17:D17" location="'QHP &amp; WAH by Language'!A1" display="QHP &amp; WAH by Language" xr:uid="{FB111CED-F53F-401B-8782-454EBFCD3B31}"/>
    <hyperlink ref="B19:C19" location="'Language Data'!A1" display="Language Data" xr:uid="{129BEE0B-C867-48E2-9B08-C9BB4619CD4F}"/>
    <hyperlink ref="B18:D18" location="'Interpretation Services'!A1" display="Interpretation Services" xr:uid="{A37BDD5E-3D4C-4E28-B43B-68CE931B8231}"/>
    <hyperlink ref="B21:C21" location="'QHP Disenrollments'!A1" display="QHP Disenrollments" xr:uid="{FB9FEB88-B009-43FB-8A7E-46EEBC0C5916}"/>
    <hyperlink ref="B22" location="Churn!A1" display="Churn" xr:uid="{72D5F592-FD21-4101-A6A3-C57FA91E1427}"/>
    <hyperlink ref="B23:D23" location="'Special Enrollment Period'!A1" display="Special Enrollment Period" xr:uid="{F3BF0924-2EFA-46BE-9235-D5E57F12C99F}"/>
    <hyperlink ref="B14:C14" location="'QHP Subsidy'!A1" display="QHP Subsidy" xr:uid="{06B9EE04-AF41-481D-8C35-5E49B6C49009}"/>
    <hyperlink ref="B13" location="'Average Net Premiums'!A1" display="Average Net Premium" xr:uid="{CFB9E910-58F0-42A9-96FC-B6FA818B7636}"/>
    <hyperlink ref="B14" location="'QHP by Subsidy Status'!A1" display="QHP by Subsidy Status" xr:uid="{564785AB-E3BF-43A2-8DE1-7758A57EE0A8}"/>
    <hyperlink ref="B17" location="'Non-English Calls'!A1" display="Non-English Calls" xr:uid="{31765C37-423A-46AC-8F81-32B7FF2F68A6}"/>
    <hyperlink ref="B18" location="'Telephonic Interpretation '!A1" display="Telephonic Interpretation" xr:uid="{782FF46F-EF84-477F-9C91-8818A1AA043C}"/>
    <hyperlink ref="B20:D20" location="'QHP Customer Movement'!A1" display="QHP Customer Movement" xr:uid="{955A839D-BD1F-41AE-8D17-B1405BAA6317}"/>
    <hyperlink ref="B19" location="'Online Language Services'!A1" display="Online Language Services" xr:uid="{32734326-C08D-451C-BF83-E07E5B68030E}"/>
    <hyperlink ref="B4" location="'QHP &amp; WAH by Month'!A1" display="QHP &amp; WAH by Month" xr:uid="{CF9D9125-54B7-466F-BA37-61DC017C7F91}"/>
    <hyperlink ref="B23" location="'Special Enrollment Periods'!A1" display="Special Enrollment Period" xr:uid="{332E0A52-84B0-4799-9735-B4D48D64A0A6}"/>
    <hyperlink ref="B21" location="'QHP Disenrollment'!A1" display="QHP Disenrollments" xr:uid="{E1EBE6C4-F712-4D08-B062-DE764F4AB17B}"/>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V78"/>
  <sheetViews>
    <sheetView workbookViewId="0"/>
  </sheetViews>
  <sheetFormatPr defaultColWidth="9" defaultRowHeight="14.25" x14ac:dyDescent="0.45"/>
  <cols>
    <col min="1" max="1" width="22.46484375" style="1" customWidth="1"/>
    <col min="2" max="2" width="17.53125" style="27" customWidth="1"/>
    <col min="3" max="3" width="16.19921875" style="1" customWidth="1"/>
    <col min="4" max="4" width="21.796875" style="1" customWidth="1"/>
    <col min="5" max="5" width="16.46484375" style="1" customWidth="1"/>
    <col min="6" max="6" width="10.6640625" style="1" customWidth="1"/>
    <col min="7" max="7" width="9" style="1"/>
    <col min="8" max="8" width="13.06640625" style="1" customWidth="1"/>
    <col min="9" max="9" width="13.46484375" style="1" customWidth="1"/>
    <col min="10" max="10" width="14.86328125" style="1" customWidth="1"/>
    <col min="11" max="16384" width="9" style="1"/>
  </cols>
  <sheetData>
    <row r="1" spans="1:22" s="90" customFormat="1" x14ac:dyDescent="0.45">
      <c r="A1" s="336" t="s">
        <v>556</v>
      </c>
      <c r="B1" s="27"/>
    </row>
    <row r="2" spans="1:22" ht="35.75" customHeight="1" x14ac:dyDescent="0.45">
      <c r="A2" s="460" t="s">
        <v>606</v>
      </c>
      <c r="B2" s="460"/>
      <c r="C2" s="460"/>
      <c r="D2" s="460"/>
      <c r="E2" s="460"/>
      <c r="F2" s="112"/>
      <c r="G2" s="454" t="s">
        <v>371</v>
      </c>
      <c r="H2" s="454"/>
      <c r="I2" s="454"/>
      <c r="J2" s="454"/>
      <c r="K2"/>
      <c r="L2"/>
      <c r="M2" s="112"/>
      <c r="N2" s="112"/>
      <c r="O2" s="112"/>
      <c r="P2" s="112"/>
      <c r="Q2" s="112"/>
      <c r="R2" s="112"/>
      <c r="S2" s="112"/>
      <c r="T2" s="112"/>
      <c r="U2" s="197"/>
      <c r="V2" s="197"/>
    </row>
    <row r="3" spans="1:22" ht="17" customHeight="1" x14ac:dyDescent="0.5">
      <c r="A3" s="461" t="s">
        <v>370</v>
      </c>
      <c r="B3" s="462"/>
      <c r="C3" s="124"/>
      <c r="D3" s="461" t="s">
        <v>369</v>
      </c>
      <c r="E3" s="462"/>
      <c r="F3" s="112"/>
      <c r="G3" s="443" t="s">
        <v>372</v>
      </c>
      <c r="H3" s="443"/>
      <c r="I3" s="443"/>
      <c r="J3" s="443"/>
      <c r="K3"/>
      <c r="L3"/>
      <c r="M3" s="112"/>
      <c r="N3" s="112"/>
      <c r="O3" s="112"/>
      <c r="P3" s="112"/>
      <c r="Q3" s="112"/>
      <c r="R3" s="112"/>
      <c r="S3" s="112"/>
      <c r="T3" s="112"/>
      <c r="U3" s="197"/>
      <c r="V3" s="197"/>
    </row>
    <row r="4" spans="1:22" s="366" customFormat="1" ht="16.899999999999999" customHeight="1" x14ac:dyDescent="0.5">
      <c r="A4" s="382" t="s">
        <v>604</v>
      </c>
      <c r="B4" s="381" t="s">
        <v>0</v>
      </c>
      <c r="C4" s="124"/>
      <c r="D4" s="382" t="s">
        <v>605</v>
      </c>
      <c r="E4" s="372" t="s">
        <v>0</v>
      </c>
      <c r="F4" s="365"/>
      <c r="G4" s="340"/>
      <c r="H4" s="340"/>
      <c r="I4" s="340"/>
      <c r="J4" s="340"/>
      <c r="K4" s="365"/>
      <c r="L4" s="365"/>
      <c r="M4" s="365"/>
      <c r="N4" s="365"/>
      <c r="O4" s="365"/>
      <c r="P4" s="365"/>
      <c r="Q4" s="365"/>
      <c r="R4" s="365"/>
      <c r="S4" s="365"/>
      <c r="T4" s="365"/>
      <c r="U4" s="365"/>
      <c r="V4" s="365"/>
    </row>
    <row r="5" spans="1:22" ht="15" customHeight="1" x14ac:dyDescent="0.45">
      <c r="A5" s="104" t="s">
        <v>36</v>
      </c>
      <c r="B5" s="113">
        <v>111</v>
      </c>
      <c r="C5" s="124"/>
      <c r="D5" s="104" t="s">
        <v>35</v>
      </c>
      <c r="E5" s="113">
        <v>10</v>
      </c>
      <c r="F5" s="112"/>
      <c r="G5" s="100"/>
      <c r="H5" s="131" t="s">
        <v>0</v>
      </c>
      <c r="I5" s="101" t="s">
        <v>602</v>
      </c>
      <c r="J5" s="101" t="s">
        <v>246</v>
      </c>
      <c r="K5"/>
      <c r="L5"/>
      <c r="M5" s="112"/>
      <c r="N5" s="112"/>
      <c r="O5" s="112"/>
      <c r="P5" s="112"/>
      <c r="Q5" s="112"/>
      <c r="R5" s="112"/>
      <c r="S5" s="112"/>
      <c r="T5" s="112"/>
      <c r="U5" s="197"/>
      <c r="V5" s="197"/>
    </row>
    <row r="6" spans="1:22" ht="57" x14ac:dyDescent="0.45">
      <c r="A6" s="104" t="s">
        <v>38</v>
      </c>
      <c r="B6" s="113">
        <v>95</v>
      </c>
      <c r="C6" s="124"/>
      <c r="D6" s="104" t="s">
        <v>37</v>
      </c>
      <c r="E6" s="113">
        <v>20</v>
      </c>
      <c r="F6" s="112"/>
      <c r="G6" s="360" t="s">
        <v>565</v>
      </c>
      <c r="H6" s="11">
        <v>15912</v>
      </c>
      <c r="I6" s="113">
        <v>92022</v>
      </c>
      <c r="J6" s="64">
        <v>273539</v>
      </c>
      <c r="K6"/>
      <c r="L6"/>
      <c r="M6" s="112"/>
      <c r="N6" s="112"/>
      <c r="O6" s="112"/>
      <c r="P6" s="112"/>
      <c r="Q6" s="112"/>
      <c r="R6" s="112"/>
      <c r="S6" s="112"/>
      <c r="T6" s="112"/>
      <c r="U6" s="197"/>
      <c r="V6" s="197"/>
    </row>
    <row r="7" spans="1:22" x14ac:dyDescent="0.45">
      <c r="A7" s="104" t="s">
        <v>77</v>
      </c>
      <c r="B7" s="113">
        <v>8</v>
      </c>
      <c r="C7" s="124"/>
      <c r="D7" s="104" t="s">
        <v>36</v>
      </c>
      <c r="E7" s="113">
        <v>130</v>
      </c>
      <c r="F7" s="112"/>
      <c r="G7" s="112"/>
      <c r="H7" s="112"/>
      <c r="I7" s="112"/>
      <c r="J7" s="112"/>
      <c r="K7"/>
      <c r="L7"/>
      <c r="M7" s="112"/>
      <c r="N7" s="112"/>
      <c r="O7" s="112"/>
      <c r="P7" s="112"/>
      <c r="Q7" s="112"/>
      <c r="R7" s="112"/>
      <c r="S7" s="112"/>
      <c r="T7" s="112"/>
      <c r="U7" s="197"/>
      <c r="V7" s="197"/>
    </row>
    <row r="8" spans="1:22" x14ac:dyDescent="0.45">
      <c r="A8" s="104" t="s">
        <v>39</v>
      </c>
      <c r="B8" s="113">
        <v>8</v>
      </c>
      <c r="C8" s="124"/>
      <c r="D8" s="104" t="s">
        <v>38</v>
      </c>
      <c r="E8" s="113">
        <v>114</v>
      </c>
      <c r="F8" s="112"/>
      <c r="G8" s="112"/>
      <c r="H8" s="112"/>
      <c r="I8" s="112"/>
      <c r="J8" s="112"/>
      <c r="K8"/>
      <c r="L8"/>
      <c r="M8" s="112"/>
      <c r="N8" s="112"/>
      <c r="O8" s="112"/>
      <c r="P8" s="112"/>
      <c r="Q8" s="112"/>
      <c r="R8" s="112"/>
      <c r="S8" s="112"/>
      <c r="T8" s="112"/>
      <c r="U8" s="197"/>
      <c r="V8" s="197"/>
    </row>
    <row r="9" spans="1:22" x14ac:dyDescent="0.45">
      <c r="A9" s="104" t="s">
        <v>40</v>
      </c>
      <c r="B9" s="113">
        <v>8</v>
      </c>
      <c r="C9" s="124"/>
      <c r="D9" s="104" t="s">
        <v>77</v>
      </c>
      <c r="E9" s="113">
        <v>3</v>
      </c>
      <c r="F9" s="112"/>
      <c r="G9" s="112"/>
      <c r="H9" s="112"/>
      <c r="I9" s="112"/>
      <c r="J9" s="112"/>
      <c r="K9"/>
      <c r="L9"/>
      <c r="M9" s="112"/>
      <c r="N9" s="112"/>
      <c r="O9" s="112"/>
      <c r="P9" s="112"/>
      <c r="Q9" s="112"/>
      <c r="R9" s="112"/>
      <c r="S9" s="112"/>
      <c r="T9" s="112"/>
      <c r="U9" s="197"/>
      <c r="V9" s="197"/>
    </row>
    <row r="10" spans="1:22" x14ac:dyDescent="0.45">
      <c r="A10" s="104" t="s">
        <v>41</v>
      </c>
      <c r="B10" s="113">
        <v>36</v>
      </c>
      <c r="C10" s="124"/>
      <c r="D10" s="104" t="s">
        <v>39</v>
      </c>
      <c r="E10" s="113">
        <v>10</v>
      </c>
      <c r="F10" s="112"/>
      <c r="G10" s="112"/>
      <c r="H10" s="112"/>
      <c r="I10" s="112"/>
      <c r="J10" s="112"/>
      <c r="K10"/>
      <c r="L10"/>
      <c r="M10" s="112"/>
      <c r="N10" s="112"/>
      <c r="O10" s="112"/>
      <c r="P10" s="112"/>
      <c r="Q10" s="112"/>
      <c r="R10" s="112"/>
      <c r="S10" s="112"/>
      <c r="T10" s="112"/>
      <c r="U10" s="197"/>
      <c r="V10" s="197"/>
    </row>
    <row r="11" spans="1:22" x14ac:dyDescent="0.45">
      <c r="A11" s="104" t="s">
        <v>42</v>
      </c>
      <c r="B11" s="113">
        <v>58</v>
      </c>
      <c r="C11" s="124"/>
      <c r="D11" s="104" t="s">
        <v>40</v>
      </c>
      <c r="E11" s="113">
        <v>12</v>
      </c>
      <c r="F11" s="112"/>
      <c r="G11" s="112"/>
      <c r="H11" s="112"/>
      <c r="I11" s="112"/>
      <c r="J11" s="112"/>
      <c r="K11"/>
      <c r="L11"/>
      <c r="M11" s="112"/>
      <c r="N11" s="112"/>
      <c r="O11" s="112"/>
      <c r="P11" s="112"/>
      <c r="Q11" s="112"/>
      <c r="R11" s="112"/>
      <c r="S11" s="112"/>
      <c r="T11" s="112"/>
      <c r="U11" s="197"/>
      <c r="V11" s="197"/>
    </row>
    <row r="12" spans="1:22" x14ac:dyDescent="0.45">
      <c r="A12" s="104" t="s">
        <v>43</v>
      </c>
      <c r="B12" s="113">
        <v>3758</v>
      </c>
      <c r="C12" s="124"/>
      <c r="D12" s="104" t="s">
        <v>41</v>
      </c>
      <c r="E12" s="113">
        <v>40</v>
      </c>
      <c r="F12" s="112"/>
      <c r="G12" s="285"/>
      <c r="H12"/>
      <c r="I12"/>
      <c r="J12"/>
      <c r="K12"/>
      <c r="L12"/>
      <c r="M12" s="112"/>
      <c r="N12" s="112"/>
      <c r="O12" s="112"/>
      <c r="P12" s="112"/>
      <c r="Q12" s="112"/>
      <c r="R12" s="112"/>
      <c r="S12" s="112"/>
      <c r="T12" s="112"/>
      <c r="U12" s="197"/>
      <c r="V12" s="197"/>
    </row>
    <row r="13" spans="1:22" x14ac:dyDescent="0.45">
      <c r="A13" s="104" t="s">
        <v>116</v>
      </c>
      <c r="B13" s="113">
        <v>5</v>
      </c>
      <c r="C13" s="124"/>
      <c r="D13" s="104" t="s">
        <v>42</v>
      </c>
      <c r="E13" s="113">
        <v>86</v>
      </c>
      <c r="F13" s="112"/>
      <c r="G13" s="112"/>
      <c r="H13" s="112"/>
      <c r="I13" s="112"/>
      <c r="J13" s="112"/>
      <c r="K13" s="112"/>
      <c r="L13" s="112"/>
      <c r="M13" s="112"/>
      <c r="N13" s="112"/>
      <c r="O13" s="112"/>
      <c r="P13" s="112"/>
      <c r="Q13" s="112"/>
      <c r="R13" s="112"/>
      <c r="S13" s="112"/>
      <c r="T13" s="112"/>
      <c r="U13" s="197"/>
      <c r="V13" s="197"/>
    </row>
    <row r="14" spans="1:22" x14ac:dyDescent="0.45">
      <c r="A14" s="104" t="s">
        <v>118</v>
      </c>
      <c r="B14" s="113">
        <v>4</v>
      </c>
      <c r="C14" s="124"/>
      <c r="D14" s="104" t="s">
        <v>260</v>
      </c>
      <c r="E14" s="113">
        <v>1</v>
      </c>
      <c r="F14" s="112"/>
      <c r="G14" s="112"/>
      <c r="H14" s="112"/>
      <c r="I14" s="112"/>
      <c r="J14" s="112"/>
      <c r="K14" s="112"/>
      <c r="L14" s="112"/>
      <c r="M14" s="112"/>
      <c r="N14" s="112"/>
      <c r="O14" s="112"/>
      <c r="P14" s="112"/>
      <c r="Q14" s="112"/>
      <c r="R14" s="112"/>
      <c r="S14" s="112"/>
      <c r="T14" s="112"/>
      <c r="U14" s="197"/>
      <c r="V14" s="197"/>
    </row>
    <row r="15" spans="1:22" x14ac:dyDescent="0.45">
      <c r="A15" s="104" t="s">
        <v>45</v>
      </c>
      <c r="B15" s="113">
        <v>51</v>
      </c>
      <c r="C15" s="124"/>
      <c r="D15" s="104" t="s">
        <v>44</v>
      </c>
      <c r="E15" s="113">
        <v>2</v>
      </c>
      <c r="F15" s="112"/>
      <c r="G15" s="112"/>
      <c r="H15" s="112"/>
      <c r="I15" s="112"/>
      <c r="J15" s="112"/>
      <c r="K15" s="112"/>
      <c r="L15" s="112"/>
      <c r="M15" s="112"/>
      <c r="N15" s="112"/>
      <c r="O15" s="112"/>
      <c r="P15" s="112"/>
      <c r="Q15" s="112"/>
      <c r="R15" s="112"/>
      <c r="S15" s="112"/>
      <c r="T15" s="112"/>
      <c r="U15" s="197"/>
      <c r="V15" s="197"/>
    </row>
    <row r="16" spans="1:22" x14ac:dyDescent="0.45">
      <c r="A16" s="104" t="s">
        <v>78</v>
      </c>
      <c r="B16" s="113">
        <v>3</v>
      </c>
      <c r="C16" s="124"/>
      <c r="D16" s="104" t="s">
        <v>43</v>
      </c>
      <c r="E16" s="113">
        <v>4289</v>
      </c>
      <c r="F16" s="112"/>
      <c r="G16" s="112"/>
      <c r="H16" s="112"/>
      <c r="I16" s="112"/>
      <c r="J16" s="112"/>
      <c r="K16" s="112"/>
      <c r="L16" s="112"/>
      <c r="M16" s="112"/>
      <c r="N16" s="112"/>
      <c r="O16" s="112"/>
      <c r="P16" s="112"/>
      <c r="Q16" s="112"/>
      <c r="R16" s="112"/>
      <c r="S16" s="112"/>
      <c r="T16" s="112"/>
      <c r="U16" s="197"/>
      <c r="V16" s="197"/>
    </row>
    <row r="17" spans="1:22" x14ac:dyDescent="0.45">
      <c r="A17" s="104" t="s">
        <v>46</v>
      </c>
      <c r="B17" s="113">
        <v>37</v>
      </c>
      <c r="C17" s="124"/>
      <c r="D17" s="104" t="s">
        <v>116</v>
      </c>
      <c r="E17" s="113">
        <v>2</v>
      </c>
      <c r="F17" s="112"/>
      <c r="G17" s="112"/>
      <c r="H17" s="112"/>
      <c r="I17" s="112"/>
      <c r="J17" s="112"/>
      <c r="K17" s="112"/>
      <c r="L17" s="112"/>
      <c r="M17" s="112"/>
      <c r="N17" s="112"/>
      <c r="O17" s="112"/>
      <c r="P17" s="112"/>
      <c r="Q17" s="112"/>
      <c r="R17" s="112"/>
      <c r="S17" s="112"/>
      <c r="T17" s="112"/>
      <c r="U17" s="197"/>
      <c r="V17" s="197"/>
    </row>
    <row r="18" spans="1:22" x14ac:dyDescent="0.45">
      <c r="A18" s="104" t="s">
        <v>76</v>
      </c>
      <c r="B18" s="113">
        <v>2</v>
      </c>
      <c r="C18" s="124"/>
      <c r="D18" s="104" t="s">
        <v>118</v>
      </c>
      <c r="E18" s="113">
        <v>10</v>
      </c>
      <c r="F18" s="112"/>
      <c r="G18" s="112"/>
      <c r="H18" s="112"/>
      <c r="I18" s="112"/>
      <c r="J18" s="112"/>
      <c r="K18" s="112"/>
      <c r="L18" s="112"/>
      <c r="M18" s="112"/>
      <c r="N18" s="112"/>
      <c r="O18" s="112"/>
      <c r="P18" s="112"/>
      <c r="Q18" s="112"/>
      <c r="R18" s="112"/>
      <c r="S18" s="112"/>
      <c r="T18" s="112"/>
      <c r="U18" s="197"/>
      <c r="V18" s="197"/>
    </row>
    <row r="19" spans="1:22" x14ac:dyDescent="0.45">
      <c r="A19" s="104" t="s">
        <v>120</v>
      </c>
      <c r="B19" s="113">
        <v>1</v>
      </c>
      <c r="C19" s="124"/>
      <c r="D19" s="104" t="s">
        <v>45</v>
      </c>
      <c r="E19" s="113">
        <v>77</v>
      </c>
      <c r="F19" s="112"/>
      <c r="G19" s="112"/>
      <c r="H19" s="112"/>
      <c r="I19" s="112"/>
      <c r="J19" s="112"/>
      <c r="K19" s="112"/>
      <c r="L19" s="112"/>
      <c r="M19" s="112"/>
      <c r="N19" s="112"/>
      <c r="O19" s="112"/>
      <c r="P19" s="112"/>
      <c r="Q19" s="112"/>
      <c r="R19" s="112"/>
      <c r="S19" s="112"/>
      <c r="T19" s="112"/>
      <c r="U19" s="197"/>
      <c r="V19" s="197"/>
    </row>
    <row r="20" spans="1:22" x14ac:dyDescent="0.45">
      <c r="A20" s="104" t="s">
        <v>47</v>
      </c>
      <c r="B20" s="113">
        <v>10</v>
      </c>
      <c r="C20" s="124"/>
      <c r="D20" s="104" t="s">
        <v>46</v>
      </c>
      <c r="E20" s="113">
        <v>51</v>
      </c>
      <c r="F20" s="112"/>
      <c r="G20" s="112"/>
      <c r="H20" s="112"/>
      <c r="I20" s="112"/>
      <c r="J20" s="112"/>
      <c r="K20" s="112"/>
      <c r="L20" s="112"/>
      <c r="M20" s="112"/>
      <c r="N20" s="112"/>
      <c r="O20" s="112"/>
      <c r="P20" s="112"/>
      <c r="Q20" s="112"/>
      <c r="R20" s="112"/>
      <c r="S20" s="112"/>
      <c r="T20" s="112"/>
      <c r="U20" s="197"/>
      <c r="V20" s="197"/>
    </row>
    <row r="21" spans="1:22" x14ac:dyDescent="0.45">
      <c r="A21" s="104" t="s">
        <v>257</v>
      </c>
      <c r="B21" s="113">
        <v>1</v>
      </c>
      <c r="C21" s="124"/>
      <c r="D21" s="104" t="s">
        <v>76</v>
      </c>
      <c r="E21" s="113">
        <v>2</v>
      </c>
      <c r="F21" s="112"/>
      <c r="G21" s="112"/>
      <c r="H21" s="112"/>
      <c r="I21" s="112"/>
      <c r="J21" s="112"/>
      <c r="K21" s="112"/>
      <c r="L21" s="112"/>
      <c r="M21" s="112"/>
      <c r="N21" s="112"/>
      <c r="O21" s="112"/>
      <c r="P21" s="112"/>
      <c r="Q21" s="112"/>
      <c r="R21" s="112"/>
      <c r="S21" s="112"/>
      <c r="T21" s="112"/>
      <c r="U21" s="197"/>
      <c r="V21" s="197"/>
    </row>
    <row r="22" spans="1:22" x14ac:dyDescent="0.45">
      <c r="A22" s="104" t="s">
        <v>48</v>
      </c>
      <c r="B22" s="113">
        <v>36</v>
      </c>
      <c r="C22" s="124"/>
      <c r="D22" s="104" t="s">
        <v>120</v>
      </c>
      <c r="E22" s="113">
        <v>2</v>
      </c>
      <c r="F22" s="112"/>
      <c r="G22" s="112"/>
      <c r="H22" s="112"/>
      <c r="I22" s="112"/>
      <c r="J22" s="112"/>
      <c r="K22" s="112"/>
      <c r="L22" s="112"/>
      <c r="M22" s="112"/>
      <c r="N22" s="112"/>
      <c r="O22" s="112"/>
      <c r="P22" s="112"/>
      <c r="Q22" s="112"/>
      <c r="R22" s="112"/>
      <c r="S22" s="112"/>
      <c r="T22" s="112"/>
      <c r="U22" s="197"/>
      <c r="V22" s="197"/>
    </row>
    <row r="23" spans="1:22" x14ac:dyDescent="0.45">
      <c r="A23" s="104" t="s">
        <v>49</v>
      </c>
      <c r="B23" s="113">
        <v>1</v>
      </c>
      <c r="C23" s="124"/>
      <c r="D23" s="104" t="s">
        <v>47</v>
      </c>
      <c r="E23" s="113">
        <v>16</v>
      </c>
      <c r="F23" s="112"/>
      <c r="G23" s="112"/>
      <c r="H23" s="112"/>
      <c r="I23" s="112"/>
      <c r="J23" s="112"/>
      <c r="K23" s="112"/>
      <c r="L23" s="112"/>
      <c r="M23" s="112"/>
      <c r="N23" s="112"/>
      <c r="O23" s="112"/>
      <c r="P23" s="112"/>
      <c r="Q23" s="112"/>
      <c r="R23" s="112"/>
      <c r="S23" s="112"/>
      <c r="T23" s="112"/>
      <c r="U23" s="197"/>
      <c r="V23" s="197"/>
    </row>
    <row r="24" spans="1:22" x14ac:dyDescent="0.45">
      <c r="A24" s="104" t="s">
        <v>51</v>
      </c>
      <c r="B24" s="113">
        <v>7</v>
      </c>
      <c r="C24" s="124"/>
      <c r="D24" s="104" t="s">
        <v>257</v>
      </c>
      <c r="E24" s="113">
        <v>3</v>
      </c>
      <c r="F24" s="112"/>
      <c r="G24" s="112"/>
      <c r="H24" s="112"/>
      <c r="I24" s="112"/>
      <c r="J24" s="112"/>
      <c r="K24" s="112"/>
      <c r="L24" s="112"/>
      <c r="M24" s="112"/>
      <c r="N24" s="112"/>
      <c r="O24" s="112"/>
      <c r="P24" s="112"/>
      <c r="Q24" s="112"/>
      <c r="R24" s="112"/>
      <c r="S24" s="112"/>
      <c r="T24" s="112"/>
      <c r="U24" s="197"/>
      <c r="V24" s="197"/>
    </row>
    <row r="25" spans="1:22" x14ac:dyDescent="0.45">
      <c r="A25" s="104" t="s">
        <v>52</v>
      </c>
      <c r="B25" s="113">
        <v>31</v>
      </c>
      <c r="C25" s="124"/>
      <c r="D25" s="104" t="s">
        <v>48</v>
      </c>
      <c r="E25" s="113">
        <v>74</v>
      </c>
      <c r="F25" s="112"/>
      <c r="G25" s="112"/>
      <c r="H25" s="112"/>
      <c r="I25" s="112"/>
      <c r="J25" s="112"/>
      <c r="K25" s="112"/>
      <c r="L25" s="112"/>
      <c r="M25" s="112"/>
      <c r="N25" s="112"/>
      <c r="O25" s="112"/>
      <c r="P25" s="112"/>
      <c r="Q25" s="112"/>
      <c r="R25" s="112"/>
      <c r="S25" s="112"/>
      <c r="T25" s="112"/>
      <c r="U25" s="197"/>
      <c r="V25" s="197"/>
    </row>
    <row r="26" spans="1:22" x14ac:dyDescent="0.45">
      <c r="A26" s="104" t="s">
        <v>53</v>
      </c>
      <c r="B26" s="113">
        <v>647</v>
      </c>
      <c r="C26" s="124"/>
      <c r="D26" s="104" t="s">
        <v>50</v>
      </c>
      <c r="E26" s="113">
        <v>1</v>
      </c>
      <c r="F26" s="112"/>
      <c r="G26" s="112"/>
      <c r="H26" s="112"/>
      <c r="I26" s="112"/>
      <c r="J26" s="112"/>
      <c r="K26" s="112"/>
      <c r="L26" s="112"/>
      <c r="M26" s="112"/>
      <c r="N26" s="112"/>
      <c r="O26" s="112"/>
      <c r="P26" s="112"/>
      <c r="Q26" s="112"/>
      <c r="R26" s="112"/>
      <c r="S26" s="112"/>
      <c r="T26" s="112"/>
      <c r="U26" s="197"/>
      <c r="V26" s="197"/>
    </row>
    <row r="27" spans="1:22" x14ac:dyDescent="0.45">
      <c r="A27" s="104" t="s">
        <v>54</v>
      </c>
      <c r="B27" s="113">
        <v>9</v>
      </c>
      <c r="C27" s="124"/>
      <c r="D27" s="104" t="s">
        <v>49</v>
      </c>
      <c r="E27" s="113">
        <v>1</v>
      </c>
      <c r="F27" s="112"/>
      <c r="G27" s="112"/>
      <c r="H27" s="112"/>
      <c r="I27" s="112"/>
      <c r="J27" s="112"/>
      <c r="K27" s="112"/>
      <c r="L27" s="112"/>
      <c r="M27" s="112"/>
      <c r="N27" s="112"/>
      <c r="O27" s="112"/>
      <c r="P27" s="112"/>
      <c r="Q27" s="112"/>
      <c r="R27" s="112"/>
      <c r="S27" s="112"/>
      <c r="T27" s="112"/>
      <c r="U27" s="197"/>
      <c r="V27" s="197"/>
    </row>
    <row r="28" spans="1:22" x14ac:dyDescent="0.45">
      <c r="A28" s="104" t="s">
        <v>123</v>
      </c>
      <c r="B28" s="113">
        <v>15</v>
      </c>
      <c r="C28" s="124"/>
      <c r="D28" s="104" t="s">
        <v>51</v>
      </c>
      <c r="E28" s="113">
        <v>6</v>
      </c>
      <c r="F28" s="112"/>
      <c r="G28" s="112"/>
      <c r="H28" s="112"/>
      <c r="I28" s="112"/>
      <c r="J28" s="112"/>
      <c r="K28" s="112"/>
      <c r="L28" s="112"/>
      <c r="M28" s="112"/>
      <c r="N28" s="112"/>
      <c r="O28" s="112"/>
      <c r="P28" s="112"/>
      <c r="Q28" s="112"/>
      <c r="R28" s="112"/>
      <c r="S28" s="112"/>
      <c r="T28" s="112"/>
      <c r="U28" s="197"/>
      <c r="V28" s="197"/>
    </row>
    <row r="29" spans="1:22" x14ac:dyDescent="0.45">
      <c r="A29" s="104" t="s">
        <v>258</v>
      </c>
      <c r="B29" s="113">
        <v>1</v>
      </c>
      <c r="C29" s="124"/>
      <c r="D29" s="104" t="s">
        <v>52</v>
      </c>
      <c r="E29" s="113">
        <v>35</v>
      </c>
      <c r="F29" s="112"/>
      <c r="G29" s="112"/>
      <c r="H29" s="112"/>
      <c r="I29" s="112"/>
      <c r="J29" s="112"/>
      <c r="K29" s="112"/>
      <c r="L29" s="112"/>
      <c r="M29" s="112"/>
      <c r="N29" s="112"/>
      <c r="O29" s="112"/>
      <c r="P29" s="112"/>
      <c r="Q29" s="112"/>
      <c r="R29" s="112"/>
      <c r="S29" s="112"/>
      <c r="T29" s="112"/>
      <c r="U29" s="197"/>
      <c r="V29" s="197"/>
    </row>
    <row r="30" spans="1:22" x14ac:dyDescent="0.45">
      <c r="A30" s="104" t="s">
        <v>121</v>
      </c>
      <c r="B30" s="113">
        <v>2</v>
      </c>
      <c r="C30" s="124"/>
      <c r="D30" s="104" t="s">
        <v>259</v>
      </c>
      <c r="E30" s="113">
        <v>1</v>
      </c>
      <c r="F30" s="112"/>
      <c r="G30" s="112"/>
      <c r="H30" s="112"/>
      <c r="I30" s="112"/>
      <c r="J30" s="112"/>
      <c r="K30" s="112"/>
      <c r="L30" s="112"/>
      <c r="M30" s="112"/>
      <c r="N30" s="112"/>
      <c r="O30" s="112"/>
      <c r="P30" s="112"/>
      <c r="Q30" s="112"/>
      <c r="R30" s="112"/>
      <c r="S30" s="112"/>
      <c r="T30" s="112"/>
      <c r="U30" s="197"/>
      <c r="V30" s="197"/>
    </row>
    <row r="31" spans="1:22" x14ac:dyDescent="0.45">
      <c r="A31" s="104" t="s">
        <v>75</v>
      </c>
      <c r="B31" s="113">
        <v>1</v>
      </c>
      <c r="C31" s="124"/>
      <c r="D31" s="104" t="s">
        <v>53</v>
      </c>
      <c r="E31" s="113">
        <v>741</v>
      </c>
      <c r="F31" s="112"/>
      <c r="G31" s="112"/>
      <c r="H31" s="112"/>
      <c r="I31" s="112"/>
      <c r="J31" s="112"/>
      <c r="K31" s="112"/>
      <c r="L31" s="112"/>
      <c r="M31" s="112"/>
      <c r="N31" s="112"/>
      <c r="O31" s="112"/>
      <c r="P31" s="112"/>
      <c r="Q31" s="112"/>
      <c r="R31" s="112"/>
      <c r="S31" s="112"/>
      <c r="T31" s="112"/>
      <c r="U31" s="197"/>
      <c r="V31" s="197"/>
    </row>
    <row r="32" spans="1:22" x14ac:dyDescent="0.45">
      <c r="A32" s="104" t="s">
        <v>55</v>
      </c>
      <c r="B32" s="113">
        <v>3</v>
      </c>
      <c r="C32" s="124"/>
      <c r="D32" s="104" t="s">
        <v>54</v>
      </c>
      <c r="E32" s="113">
        <v>15</v>
      </c>
      <c r="F32" s="112"/>
      <c r="G32" s="112"/>
      <c r="H32" s="112"/>
      <c r="I32" s="112"/>
      <c r="J32" s="112"/>
      <c r="K32" s="112"/>
      <c r="L32" s="112"/>
      <c r="M32" s="112"/>
      <c r="N32" s="112"/>
      <c r="O32" s="112"/>
      <c r="P32" s="112"/>
      <c r="Q32" s="112"/>
      <c r="R32" s="112"/>
      <c r="S32" s="112"/>
      <c r="T32" s="112"/>
      <c r="U32" s="197"/>
      <c r="V32" s="197"/>
    </row>
    <row r="33" spans="1:22" x14ac:dyDescent="0.45">
      <c r="A33" s="104" t="s">
        <v>119</v>
      </c>
      <c r="B33" s="113">
        <v>3</v>
      </c>
      <c r="C33" s="124"/>
      <c r="D33" s="104" t="s">
        <v>122</v>
      </c>
      <c r="E33" s="113">
        <v>1</v>
      </c>
      <c r="F33" s="112"/>
      <c r="G33" s="112"/>
      <c r="H33" s="112"/>
      <c r="I33" s="112"/>
      <c r="J33" s="112"/>
      <c r="K33" s="112"/>
      <c r="L33" s="112"/>
      <c r="M33" s="112"/>
      <c r="N33" s="112"/>
      <c r="O33" s="112"/>
      <c r="P33" s="112"/>
      <c r="Q33" s="112"/>
      <c r="R33" s="112"/>
      <c r="S33" s="112"/>
      <c r="T33" s="112"/>
      <c r="U33" s="197"/>
      <c r="V33" s="197"/>
    </row>
    <row r="34" spans="1:22" x14ac:dyDescent="0.45">
      <c r="A34" s="104" t="s">
        <v>56</v>
      </c>
      <c r="B34" s="113">
        <v>5</v>
      </c>
      <c r="C34" s="124"/>
      <c r="D34" s="104" t="s">
        <v>121</v>
      </c>
      <c r="E34" s="113">
        <v>2</v>
      </c>
      <c r="F34" s="112"/>
      <c r="G34" s="112"/>
      <c r="H34" s="112"/>
      <c r="I34" s="112"/>
      <c r="J34" s="112"/>
      <c r="K34" s="112"/>
      <c r="L34" s="112"/>
      <c r="M34" s="112"/>
      <c r="N34" s="112"/>
      <c r="O34" s="112"/>
      <c r="P34" s="112"/>
      <c r="Q34" s="112"/>
      <c r="R34" s="112"/>
      <c r="S34" s="112"/>
      <c r="T34" s="112"/>
      <c r="U34" s="197"/>
      <c r="V34" s="197"/>
    </row>
    <row r="35" spans="1:22" x14ac:dyDescent="0.45">
      <c r="A35" s="104" t="s">
        <v>57</v>
      </c>
      <c r="B35" s="113">
        <v>1</v>
      </c>
      <c r="C35" s="124"/>
      <c r="D35" s="104" t="s">
        <v>55</v>
      </c>
      <c r="E35" s="113">
        <v>4</v>
      </c>
      <c r="F35" s="112"/>
      <c r="G35" s="112"/>
      <c r="H35" s="112"/>
      <c r="I35" s="112"/>
      <c r="J35" s="112"/>
      <c r="K35" s="112"/>
      <c r="L35" s="112"/>
      <c r="M35" s="112"/>
      <c r="N35" s="112"/>
      <c r="O35" s="112"/>
      <c r="P35" s="112"/>
      <c r="Q35" s="112"/>
      <c r="R35" s="112"/>
      <c r="S35" s="112"/>
      <c r="T35" s="112"/>
      <c r="U35" s="197"/>
      <c r="V35" s="197"/>
    </row>
    <row r="36" spans="1:22" x14ac:dyDescent="0.45">
      <c r="A36" s="104" t="s">
        <v>58</v>
      </c>
      <c r="B36" s="113">
        <v>12</v>
      </c>
      <c r="C36" s="124"/>
      <c r="D36" s="104" t="s">
        <v>119</v>
      </c>
      <c r="E36" s="113">
        <v>5</v>
      </c>
      <c r="F36" s="112"/>
      <c r="G36" s="112"/>
      <c r="H36" s="112"/>
      <c r="I36" s="112"/>
      <c r="J36" s="112"/>
      <c r="K36" s="112"/>
      <c r="L36" s="112"/>
      <c r="M36" s="112"/>
      <c r="N36" s="112"/>
      <c r="O36" s="112"/>
      <c r="P36" s="112"/>
      <c r="Q36" s="112"/>
      <c r="R36" s="112"/>
      <c r="S36" s="112"/>
      <c r="T36" s="112"/>
      <c r="U36" s="197"/>
      <c r="V36" s="197"/>
    </row>
    <row r="37" spans="1:22" x14ac:dyDescent="0.45">
      <c r="A37" s="104" t="s">
        <v>59</v>
      </c>
      <c r="B37" s="113">
        <v>427</v>
      </c>
      <c r="C37" s="124"/>
      <c r="D37" s="104" t="s">
        <v>56</v>
      </c>
      <c r="E37" s="113">
        <v>7</v>
      </c>
      <c r="F37" s="112"/>
      <c r="G37" s="112"/>
      <c r="H37" s="112"/>
      <c r="I37" s="112"/>
      <c r="J37" s="112"/>
      <c r="K37" s="112"/>
      <c r="L37" s="112"/>
      <c r="M37" s="112"/>
      <c r="N37" s="112"/>
      <c r="O37" s="112"/>
      <c r="P37" s="112"/>
      <c r="Q37" s="112"/>
      <c r="R37" s="112"/>
      <c r="S37" s="112"/>
      <c r="T37" s="112"/>
      <c r="U37" s="197"/>
      <c r="V37" s="197"/>
    </row>
    <row r="38" spans="1:22" x14ac:dyDescent="0.45">
      <c r="A38" s="104" t="s">
        <v>60</v>
      </c>
      <c r="B38" s="113">
        <v>49</v>
      </c>
      <c r="C38" s="124"/>
      <c r="D38" s="104" t="s">
        <v>57</v>
      </c>
      <c r="E38" s="113">
        <v>2</v>
      </c>
      <c r="F38" s="112"/>
      <c r="G38" s="112"/>
      <c r="H38" s="112"/>
      <c r="I38" s="112"/>
      <c r="J38" s="112"/>
      <c r="K38" s="112"/>
      <c r="L38" s="112"/>
      <c r="M38" s="112"/>
      <c r="N38" s="112"/>
      <c r="O38" s="112"/>
      <c r="P38" s="112"/>
      <c r="Q38" s="112"/>
      <c r="R38" s="112"/>
      <c r="S38" s="112"/>
      <c r="T38" s="112"/>
      <c r="U38" s="197"/>
      <c r="V38" s="197"/>
    </row>
    <row r="39" spans="1:22" x14ac:dyDescent="0.45">
      <c r="A39" s="104" t="s">
        <v>61</v>
      </c>
      <c r="B39" s="113">
        <v>984</v>
      </c>
      <c r="C39" s="124"/>
      <c r="D39" s="104" t="s">
        <v>58</v>
      </c>
      <c r="E39" s="113">
        <v>20</v>
      </c>
      <c r="F39" s="112"/>
      <c r="G39" s="112"/>
      <c r="H39" s="112"/>
      <c r="I39" s="112"/>
      <c r="J39" s="112"/>
      <c r="K39" s="112"/>
      <c r="L39" s="112"/>
      <c r="M39" s="112"/>
      <c r="N39" s="112"/>
      <c r="O39" s="112"/>
      <c r="P39" s="112"/>
      <c r="Q39" s="112"/>
      <c r="R39" s="112"/>
      <c r="S39" s="112"/>
      <c r="T39" s="112"/>
      <c r="U39" s="197"/>
      <c r="V39" s="197"/>
    </row>
    <row r="40" spans="1:22" x14ac:dyDescent="0.45">
      <c r="A40" s="104" t="s">
        <v>62</v>
      </c>
      <c r="B40" s="113">
        <v>3</v>
      </c>
      <c r="C40" s="124"/>
      <c r="D40" s="104" t="s">
        <v>59</v>
      </c>
      <c r="E40" s="113">
        <v>545</v>
      </c>
      <c r="F40" s="112"/>
      <c r="G40" s="112"/>
      <c r="H40" s="112"/>
      <c r="I40" s="112"/>
      <c r="J40" s="112"/>
      <c r="K40" s="112"/>
      <c r="L40" s="112"/>
      <c r="M40" s="112"/>
      <c r="N40" s="112"/>
      <c r="O40" s="112"/>
      <c r="P40" s="112"/>
      <c r="Q40" s="112"/>
      <c r="R40" s="112"/>
      <c r="S40" s="112"/>
      <c r="T40" s="112"/>
      <c r="U40" s="197"/>
      <c r="V40" s="197"/>
    </row>
    <row r="41" spans="1:22" x14ac:dyDescent="0.45">
      <c r="A41" s="104" t="s">
        <v>63</v>
      </c>
      <c r="B41" s="113">
        <v>17</v>
      </c>
      <c r="C41" s="124"/>
      <c r="D41" s="104" t="s">
        <v>60</v>
      </c>
      <c r="E41" s="113">
        <v>56</v>
      </c>
      <c r="F41" s="112"/>
      <c r="G41" s="112"/>
      <c r="H41" s="112"/>
      <c r="I41" s="112"/>
      <c r="J41" s="112"/>
      <c r="K41" s="112"/>
      <c r="L41" s="112"/>
      <c r="M41" s="112"/>
      <c r="N41" s="112"/>
      <c r="O41" s="112"/>
      <c r="P41" s="112"/>
      <c r="Q41" s="112"/>
      <c r="R41" s="112"/>
      <c r="S41" s="112"/>
      <c r="T41" s="112"/>
      <c r="U41" s="197"/>
      <c r="V41" s="197"/>
    </row>
    <row r="42" spans="1:22" x14ac:dyDescent="0.45">
      <c r="A42" s="104" t="s">
        <v>64</v>
      </c>
      <c r="B42" s="113">
        <v>2349</v>
      </c>
      <c r="C42" s="124"/>
      <c r="D42" s="104" t="s">
        <v>61</v>
      </c>
      <c r="E42" s="113">
        <v>1123</v>
      </c>
      <c r="F42" s="112"/>
      <c r="G42" s="112"/>
      <c r="H42" s="112"/>
      <c r="I42" s="112"/>
      <c r="J42" s="112"/>
      <c r="K42" s="112"/>
      <c r="L42" s="112"/>
      <c r="M42" s="112"/>
      <c r="N42" s="112"/>
      <c r="O42" s="112"/>
      <c r="P42" s="112"/>
      <c r="Q42" s="112"/>
      <c r="R42" s="112"/>
      <c r="S42" s="112"/>
      <c r="T42" s="112"/>
      <c r="U42" s="197"/>
      <c r="V42" s="197"/>
    </row>
    <row r="43" spans="1:22" x14ac:dyDescent="0.45">
      <c r="A43" s="104" t="s">
        <v>65</v>
      </c>
      <c r="B43" s="113">
        <v>6</v>
      </c>
      <c r="C43" s="124"/>
      <c r="D43" s="104" t="s">
        <v>63</v>
      </c>
      <c r="E43" s="113">
        <v>17</v>
      </c>
      <c r="F43" s="112"/>
      <c r="G43" s="112"/>
      <c r="H43" s="112"/>
      <c r="I43" s="112"/>
      <c r="J43" s="112"/>
      <c r="K43" s="112"/>
      <c r="L43" s="112"/>
      <c r="M43" s="112"/>
      <c r="N43" s="112"/>
      <c r="O43" s="112"/>
      <c r="P43" s="112"/>
      <c r="Q43" s="112"/>
      <c r="R43" s="112"/>
      <c r="S43" s="112"/>
      <c r="T43" s="112"/>
      <c r="U43" s="197"/>
      <c r="V43" s="197"/>
    </row>
    <row r="44" spans="1:22" x14ac:dyDescent="0.45">
      <c r="A44" s="104" t="s">
        <v>66</v>
      </c>
      <c r="B44" s="113">
        <v>36</v>
      </c>
      <c r="C44" s="124"/>
      <c r="D44" s="104" t="s">
        <v>64</v>
      </c>
      <c r="E44" s="113">
        <v>2631</v>
      </c>
      <c r="F44" s="112"/>
      <c r="G44" s="112"/>
      <c r="H44" s="112"/>
      <c r="I44" s="112"/>
      <c r="J44" s="112"/>
      <c r="K44" s="112"/>
      <c r="L44" s="112"/>
      <c r="M44" s="112"/>
      <c r="N44" s="112"/>
      <c r="O44" s="112"/>
      <c r="P44" s="112"/>
      <c r="Q44" s="112"/>
      <c r="R44" s="112"/>
      <c r="S44" s="112"/>
      <c r="T44" s="112"/>
      <c r="U44" s="197"/>
      <c r="V44" s="197"/>
    </row>
    <row r="45" spans="1:22" x14ac:dyDescent="0.45">
      <c r="A45" s="104" t="s">
        <v>67</v>
      </c>
      <c r="B45" s="113">
        <v>5</v>
      </c>
      <c r="C45" s="124"/>
      <c r="D45" s="104" t="s">
        <v>65</v>
      </c>
      <c r="E45" s="113">
        <v>9</v>
      </c>
      <c r="F45" s="112"/>
      <c r="G45" s="112"/>
      <c r="H45" s="112"/>
      <c r="I45" s="112"/>
      <c r="J45" s="112"/>
      <c r="K45" s="112"/>
      <c r="L45" s="112"/>
      <c r="M45" s="112"/>
      <c r="N45" s="112"/>
      <c r="O45" s="112"/>
      <c r="P45" s="112"/>
      <c r="Q45" s="112"/>
      <c r="R45" s="112"/>
      <c r="S45" s="112"/>
      <c r="T45" s="112"/>
      <c r="U45" s="197"/>
      <c r="V45" s="197"/>
    </row>
    <row r="46" spans="1:22" x14ac:dyDescent="0.45">
      <c r="A46" s="104" t="s">
        <v>68</v>
      </c>
      <c r="B46" s="113">
        <v>44</v>
      </c>
      <c r="C46" s="124"/>
      <c r="D46" s="104" t="s">
        <v>66</v>
      </c>
      <c r="E46" s="113">
        <v>42</v>
      </c>
      <c r="F46" s="112"/>
      <c r="G46" s="112"/>
      <c r="H46" s="112"/>
      <c r="I46" s="112"/>
      <c r="J46" s="112"/>
      <c r="K46" s="112"/>
      <c r="L46" s="112"/>
      <c r="M46" s="112"/>
      <c r="N46" s="112"/>
      <c r="O46" s="112"/>
      <c r="P46" s="112"/>
      <c r="Q46" s="112"/>
      <c r="R46" s="112"/>
      <c r="S46" s="112"/>
      <c r="T46" s="112"/>
      <c r="U46" s="197"/>
      <c r="V46" s="197"/>
    </row>
    <row r="47" spans="1:22" x14ac:dyDescent="0.45">
      <c r="A47" s="104" t="s">
        <v>69</v>
      </c>
      <c r="B47" s="113">
        <v>33</v>
      </c>
      <c r="C47" s="124"/>
      <c r="D47" s="104" t="s">
        <v>67</v>
      </c>
      <c r="E47" s="113">
        <v>9</v>
      </c>
      <c r="F47" s="112"/>
      <c r="G47" s="112"/>
      <c r="H47" s="112"/>
      <c r="I47" s="112"/>
      <c r="J47" s="112"/>
      <c r="K47" s="112"/>
      <c r="L47" s="112"/>
      <c r="M47" s="112"/>
      <c r="N47" s="112"/>
      <c r="O47" s="112"/>
      <c r="P47" s="112"/>
      <c r="Q47" s="112"/>
      <c r="R47" s="112"/>
      <c r="S47" s="112"/>
      <c r="T47" s="112"/>
      <c r="U47" s="197"/>
      <c r="V47" s="197"/>
    </row>
    <row r="48" spans="1:22" x14ac:dyDescent="0.45">
      <c r="A48" s="104" t="s">
        <v>70</v>
      </c>
      <c r="B48" s="113">
        <v>26</v>
      </c>
      <c r="C48" s="124"/>
      <c r="D48" s="104" t="s">
        <v>68</v>
      </c>
      <c r="E48" s="113">
        <v>51</v>
      </c>
      <c r="F48" s="112"/>
      <c r="G48" s="112"/>
      <c r="H48" s="112"/>
      <c r="I48" s="112"/>
      <c r="J48" s="112"/>
      <c r="K48" s="112"/>
      <c r="L48" s="112"/>
      <c r="M48" s="112"/>
      <c r="N48" s="112"/>
      <c r="O48" s="112"/>
      <c r="P48" s="112"/>
      <c r="Q48" s="112"/>
      <c r="R48" s="112"/>
      <c r="S48" s="112"/>
      <c r="T48" s="112"/>
      <c r="U48" s="197"/>
      <c r="V48" s="197"/>
    </row>
    <row r="49" spans="1:22" x14ac:dyDescent="0.45">
      <c r="A49" s="104" t="s">
        <v>71</v>
      </c>
      <c r="B49" s="113">
        <v>20</v>
      </c>
      <c r="C49" s="124"/>
      <c r="D49" s="104" t="s">
        <v>69</v>
      </c>
      <c r="E49" s="113">
        <v>39</v>
      </c>
      <c r="F49" s="112"/>
      <c r="G49" s="112"/>
      <c r="H49" s="112"/>
      <c r="I49" s="112"/>
      <c r="J49" s="112"/>
      <c r="K49" s="112"/>
      <c r="L49" s="112"/>
      <c r="M49" s="112"/>
      <c r="N49" s="112"/>
      <c r="O49" s="112"/>
      <c r="P49" s="112"/>
      <c r="Q49" s="112"/>
      <c r="R49" s="112"/>
      <c r="S49" s="112"/>
      <c r="T49" s="112"/>
      <c r="U49" s="197"/>
      <c r="V49" s="197"/>
    </row>
    <row r="50" spans="1:22" x14ac:dyDescent="0.45">
      <c r="A50" s="104" t="s">
        <v>72</v>
      </c>
      <c r="B50" s="113">
        <v>56</v>
      </c>
      <c r="C50" s="124"/>
      <c r="D50" s="104" t="s">
        <v>70</v>
      </c>
      <c r="E50" s="113">
        <v>41</v>
      </c>
      <c r="F50" s="112"/>
      <c r="G50" s="112"/>
      <c r="H50" s="112"/>
      <c r="I50" s="112"/>
      <c r="J50" s="112"/>
      <c r="K50" s="112"/>
      <c r="L50" s="112"/>
      <c r="M50" s="112"/>
      <c r="N50" s="112"/>
      <c r="O50" s="112"/>
      <c r="P50" s="112"/>
      <c r="Q50" s="112"/>
      <c r="R50" s="112"/>
      <c r="S50" s="112"/>
      <c r="T50" s="112"/>
      <c r="U50" s="197"/>
      <c r="V50" s="197"/>
    </row>
    <row r="51" spans="1:22" x14ac:dyDescent="0.45">
      <c r="A51" s="104" t="s">
        <v>73</v>
      </c>
      <c r="B51" s="113">
        <v>11</v>
      </c>
      <c r="C51" s="124"/>
      <c r="D51" s="104" t="s">
        <v>71</v>
      </c>
      <c r="E51" s="113">
        <v>21</v>
      </c>
      <c r="F51" s="112"/>
      <c r="G51" s="112"/>
      <c r="H51" s="112"/>
      <c r="I51" s="112"/>
      <c r="J51" s="112"/>
      <c r="K51" s="112"/>
      <c r="L51" s="112"/>
      <c r="M51" s="112"/>
      <c r="N51" s="112"/>
      <c r="O51" s="112"/>
      <c r="P51" s="112"/>
      <c r="Q51" s="112"/>
      <c r="R51" s="112"/>
      <c r="S51" s="112"/>
      <c r="T51" s="112"/>
      <c r="U51" s="197"/>
      <c r="V51" s="197"/>
    </row>
    <row r="52" spans="1:22" x14ac:dyDescent="0.45">
      <c r="A52" s="104" t="s">
        <v>74</v>
      </c>
      <c r="B52" s="113">
        <v>2723</v>
      </c>
      <c r="C52" s="124"/>
      <c r="D52" s="104" t="s">
        <v>72</v>
      </c>
      <c r="E52" s="113">
        <v>75</v>
      </c>
      <c r="F52" s="112"/>
      <c r="G52" s="112"/>
      <c r="H52" s="112"/>
      <c r="I52" s="112"/>
      <c r="J52" s="112"/>
      <c r="K52" s="112"/>
      <c r="L52" s="112"/>
      <c r="M52" s="112"/>
      <c r="N52" s="112"/>
      <c r="O52" s="112"/>
      <c r="P52" s="112"/>
      <c r="Q52" s="112"/>
      <c r="R52" s="112"/>
      <c r="S52" s="112"/>
      <c r="T52" s="112"/>
      <c r="U52" s="197"/>
      <c r="V52" s="197"/>
    </row>
    <row r="53" spans="1:22" x14ac:dyDescent="0.45">
      <c r="A53" s="104" t="s">
        <v>79</v>
      </c>
      <c r="B53" s="113">
        <v>1</v>
      </c>
      <c r="C53" s="124"/>
      <c r="D53" s="104" t="s">
        <v>73</v>
      </c>
      <c r="E53" s="113">
        <v>21</v>
      </c>
      <c r="F53" s="112"/>
      <c r="G53" s="112"/>
      <c r="H53" s="112"/>
      <c r="I53" s="112"/>
      <c r="J53" s="112"/>
      <c r="K53" s="112"/>
      <c r="L53" s="112"/>
      <c r="M53" s="112"/>
      <c r="N53" s="112"/>
      <c r="O53" s="112"/>
      <c r="P53" s="112"/>
      <c r="Q53" s="112"/>
      <c r="R53" s="112"/>
      <c r="S53" s="112"/>
      <c r="T53" s="197"/>
      <c r="U53" s="197"/>
      <c r="V53" s="197"/>
    </row>
    <row r="54" spans="1:22" s="18" customFormat="1" x14ac:dyDescent="0.45">
      <c r="A54" s="132" t="s">
        <v>96</v>
      </c>
      <c r="B54" s="358">
        <v>114</v>
      </c>
      <c r="C54" s="124"/>
      <c r="D54" s="104" t="s">
        <v>74</v>
      </c>
      <c r="E54" s="113">
        <v>3067</v>
      </c>
      <c r="F54" s="112"/>
      <c r="G54" s="112"/>
      <c r="H54" s="112"/>
      <c r="I54" s="112"/>
      <c r="J54" s="112"/>
      <c r="K54" s="112"/>
      <c r="L54" s="112"/>
      <c r="M54" s="112"/>
      <c r="N54" s="112"/>
      <c r="O54" s="112"/>
      <c r="P54" s="112"/>
      <c r="Q54" s="112"/>
      <c r="R54" s="112"/>
      <c r="S54" s="112"/>
      <c r="T54" s="197"/>
      <c r="U54" s="197"/>
      <c r="V54" s="197"/>
    </row>
    <row r="55" spans="1:22" x14ac:dyDescent="0.45">
      <c r="A55" s="216"/>
      <c r="B55" s="133"/>
      <c r="C55" s="124"/>
      <c r="D55" s="359" t="s">
        <v>96</v>
      </c>
      <c r="E55" s="358">
        <v>153</v>
      </c>
      <c r="F55" s="112"/>
      <c r="G55" s="112"/>
      <c r="H55" s="112"/>
      <c r="I55" s="112"/>
      <c r="J55" s="112"/>
      <c r="K55" s="112"/>
      <c r="L55" s="112"/>
      <c r="M55" s="112"/>
      <c r="N55" s="112"/>
      <c r="O55" s="112"/>
      <c r="P55" s="112"/>
      <c r="Q55" s="112"/>
      <c r="R55" s="112"/>
      <c r="S55" s="112"/>
      <c r="T55" s="197"/>
      <c r="U55" s="197"/>
      <c r="V55" s="197"/>
    </row>
    <row r="56" spans="1:22" x14ac:dyDescent="0.45">
      <c r="A56" s="112"/>
      <c r="B56" s="112"/>
      <c r="C56" s="124"/>
      <c r="D56" s="197"/>
      <c r="E56" s="112"/>
      <c r="F56" s="112"/>
      <c r="G56" s="112"/>
      <c r="H56" s="112"/>
      <c r="I56" s="112"/>
      <c r="J56" s="112"/>
      <c r="K56" s="112"/>
      <c r="L56" s="112"/>
      <c r="M56" s="112"/>
      <c r="N56" s="112"/>
      <c r="O56" s="112"/>
      <c r="P56" s="112"/>
      <c r="Q56" s="112"/>
      <c r="R56" s="112"/>
      <c r="S56" s="112"/>
      <c r="T56" s="197"/>
      <c r="U56" s="197"/>
      <c r="V56" s="197"/>
    </row>
    <row r="57" spans="1:22" x14ac:dyDescent="0.45">
      <c r="A57" s="112"/>
      <c r="B57" s="112"/>
      <c r="C57" s="124"/>
      <c r="D57" s="112"/>
      <c r="E57" s="112"/>
      <c r="F57" s="112"/>
      <c r="G57" s="112"/>
      <c r="H57" s="112"/>
      <c r="I57" s="112"/>
      <c r="J57" s="112"/>
      <c r="K57" s="112"/>
      <c r="L57" s="112"/>
      <c r="M57" s="112"/>
      <c r="N57" s="112"/>
      <c r="O57" s="112"/>
      <c r="P57" s="112"/>
      <c r="Q57" s="112"/>
      <c r="R57" s="112"/>
      <c r="S57" s="112"/>
      <c r="T57" s="197"/>
      <c r="U57" s="197"/>
      <c r="V57" s="197"/>
    </row>
    <row r="58" spans="1:22" x14ac:dyDescent="0.45">
      <c r="A58" s="112"/>
      <c r="B58" s="112"/>
      <c r="C58" s="112"/>
      <c r="D58" s="112"/>
      <c r="E58" s="112"/>
      <c r="F58" s="112"/>
      <c r="G58" s="112"/>
      <c r="H58" s="112"/>
      <c r="I58" s="112"/>
      <c r="J58" s="112"/>
      <c r="K58" s="112"/>
      <c r="L58" s="112"/>
      <c r="M58" s="112"/>
      <c r="N58" s="112"/>
      <c r="O58" s="112"/>
      <c r="P58" s="112"/>
      <c r="Q58" s="112"/>
      <c r="R58" s="112"/>
      <c r="S58" s="112"/>
      <c r="T58" s="197"/>
      <c r="U58" s="197"/>
      <c r="V58" s="197"/>
    </row>
    <row r="59" spans="1:22" x14ac:dyDescent="0.45">
      <c r="A59" s="112"/>
      <c r="B59" s="112"/>
      <c r="C59" s="112"/>
      <c r="D59" s="112"/>
      <c r="E59" s="112"/>
      <c r="F59" s="112"/>
      <c r="G59" s="112"/>
      <c r="H59" s="112"/>
      <c r="I59" s="112"/>
      <c r="J59" s="112"/>
      <c r="K59" s="112"/>
      <c r="L59" s="112"/>
      <c r="M59" s="112"/>
      <c r="N59" s="112"/>
      <c r="O59" s="112"/>
      <c r="P59" s="112"/>
      <c r="Q59" s="112"/>
      <c r="R59" s="112"/>
      <c r="S59" s="112"/>
      <c r="T59" s="197"/>
      <c r="U59" s="197"/>
      <c r="V59" s="197"/>
    </row>
    <row r="60" spans="1:22" ht="16.899999999999999" customHeight="1" x14ac:dyDescent="0.45">
      <c r="A60" s="112"/>
      <c r="B60" s="112"/>
      <c r="C60" s="182"/>
      <c r="D60" s="112"/>
      <c r="E60" s="112"/>
      <c r="F60" s="112"/>
      <c r="G60" s="112"/>
      <c r="H60" s="112"/>
      <c r="I60" s="112"/>
      <c r="J60" s="112"/>
      <c r="K60" s="112"/>
      <c r="L60" s="112"/>
      <c r="M60" s="112"/>
      <c r="N60" s="112"/>
      <c r="O60" s="112"/>
      <c r="P60" s="112"/>
      <c r="Q60" s="112"/>
      <c r="R60" s="112"/>
      <c r="S60" s="112"/>
      <c r="T60" s="197"/>
      <c r="U60" s="197"/>
      <c r="V60" s="197"/>
    </row>
    <row r="61" spans="1:22" x14ac:dyDescent="0.45">
      <c r="A61" s="112"/>
      <c r="B61" s="112"/>
      <c r="C61" s="112"/>
      <c r="D61" s="112"/>
      <c r="E61" s="112"/>
      <c r="F61" s="112"/>
      <c r="G61" s="112"/>
      <c r="H61" s="112"/>
      <c r="I61" s="112"/>
      <c r="J61" s="112"/>
      <c r="K61" s="112"/>
      <c r="L61" s="112"/>
      <c r="M61" s="112"/>
      <c r="N61" s="112"/>
      <c r="O61" s="112"/>
      <c r="P61" s="112"/>
      <c r="Q61" s="112"/>
      <c r="R61" s="112"/>
      <c r="S61" s="112"/>
      <c r="T61" s="197"/>
      <c r="U61" s="197"/>
      <c r="V61" s="197"/>
    </row>
    <row r="62" spans="1:22" x14ac:dyDescent="0.45">
      <c r="A62" s="112"/>
      <c r="B62" s="112"/>
      <c r="C62" s="112"/>
      <c r="D62" s="112"/>
      <c r="E62" s="112"/>
      <c r="F62" s="112"/>
      <c r="G62" s="112"/>
      <c r="H62" s="112"/>
      <c r="I62" s="112"/>
      <c r="J62" s="112"/>
      <c r="K62" s="112"/>
      <c r="L62" s="112"/>
      <c r="M62" s="112"/>
      <c r="N62" s="112"/>
      <c r="O62" s="112"/>
      <c r="P62" s="112"/>
      <c r="Q62" s="112"/>
      <c r="R62" s="112"/>
      <c r="S62" s="112"/>
      <c r="T62" s="197"/>
      <c r="U62" s="197"/>
      <c r="V62" s="197"/>
    </row>
    <row r="63" spans="1:22" x14ac:dyDescent="0.45">
      <c r="C63" s="112"/>
      <c r="D63" s="112"/>
      <c r="E63" s="112"/>
      <c r="F63" s="112"/>
      <c r="G63" s="112"/>
      <c r="H63" s="112"/>
      <c r="I63" s="112"/>
      <c r="J63" s="112"/>
      <c r="K63" s="112"/>
      <c r="L63" s="112"/>
      <c r="M63" s="112"/>
      <c r="N63" s="112"/>
      <c r="O63" s="112"/>
      <c r="P63" s="112"/>
      <c r="Q63" s="112"/>
      <c r="R63" s="112"/>
      <c r="S63" s="112"/>
      <c r="T63" s="197"/>
      <c r="U63" s="197"/>
      <c r="V63" s="197"/>
    </row>
    <row r="64" spans="1:22" x14ac:dyDescent="0.45">
      <c r="C64" s="112"/>
      <c r="D64" s="112"/>
      <c r="E64" s="112"/>
      <c r="F64" s="112"/>
      <c r="G64" s="112"/>
      <c r="H64" s="112"/>
      <c r="I64" s="112"/>
      <c r="J64" s="112"/>
      <c r="K64" s="112"/>
      <c r="L64" s="112"/>
      <c r="M64" s="112"/>
      <c r="N64" s="112"/>
      <c r="O64" s="112"/>
      <c r="P64" s="112"/>
      <c r="Q64" s="112"/>
      <c r="R64" s="112"/>
      <c r="S64" s="112"/>
      <c r="T64" s="197"/>
      <c r="U64" s="197"/>
      <c r="V64" s="197"/>
    </row>
    <row r="65" spans="3:22" x14ac:dyDescent="0.45">
      <c r="C65" s="112"/>
      <c r="D65" s="112"/>
      <c r="E65" s="112"/>
      <c r="F65" s="112"/>
      <c r="G65" s="112"/>
      <c r="H65" s="112"/>
      <c r="I65" s="112"/>
      <c r="J65" s="112"/>
      <c r="K65" s="112"/>
      <c r="L65" s="112"/>
      <c r="M65" s="112"/>
      <c r="N65" s="112"/>
      <c r="O65" s="112"/>
      <c r="P65" s="112"/>
      <c r="Q65" s="112"/>
      <c r="R65" s="112"/>
      <c r="S65" s="112"/>
      <c r="T65" s="197"/>
      <c r="U65" s="197"/>
      <c r="V65" s="197"/>
    </row>
    <row r="66" spans="3:22" x14ac:dyDescent="0.45">
      <c r="C66" s="112"/>
      <c r="D66" s="112"/>
      <c r="E66" s="112"/>
      <c r="F66" s="112"/>
      <c r="G66" s="112"/>
      <c r="H66" s="112"/>
      <c r="I66" s="112"/>
      <c r="J66" s="112"/>
      <c r="K66" s="112"/>
      <c r="L66" s="112"/>
      <c r="M66" s="112"/>
      <c r="N66" s="112"/>
      <c r="O66" s="112"/>
      <c r="P66" s="112"/>
      <c r="Q66" s="112"/>
      <c r="R66" s="112"/>
      <c r="S66" s="112"/>
      <c r="T66" s="197"/>
      <c r="U66" s="197"/>
      <c r="V66" s="197"/>
    </row>
    <row r="67" spans="3:22" x14ac:dyDescent="0.45">
      <c r="C67" s="112"/>
      <c r="D67" s="112"/>
      <c r="E67" s="112"/>
      <c r="F67" s="112"/>
      <c r="G67" s="112"/>
      <c r="H67" s="112"/>
      <c r="I67" s="112"/>
      <c r="J67" s="112"/>
      <c r="K67" s="112"/>
      <c r="L67" s="112"/>
      <c r="M67" s="112"/>
      <c r="N67" s="112"/>
      <c r="O67" s="112"/>
      <c r="P67" s="112"/>
      <c r="Q67" s="112"/>
      <c r="R67" s="112"/>
      <c r="S67" s="112"/>
      <c r="T67" s="197"/>
      <c r="U67" s="197"/>
      <c r="V67" s="197"/>
    </row>
    <row r="68" spans="3:22" x14ac:dyDescent="0.45">
      <c r="C68" s="112"/>
      <c r="D68" s="112"/>
      <c r="E68" s="112"/>
      <c r="F68" s="112"/>
      <c r="G68" s="112"/>
      <c r="H68" s="112"/>
      <c r="I68" s="112"/>
      <c r="J68" s="112"/>
      <c r="K68" s="112"/>
      <c r="L68" s="112"/>
      <c r="M68" s="112"/>
      <c r="N68" s="112"/>
      <c r="O68" s="112"/>
      <c r="P68" s="112"/>
      <c r="Q68" s="112"/>
      <c r="R68" s="112"/>
      <c r="S68" s="112"/>
      <c r="T68" s="197"/>
      <c r="U68" s="197"/>
      <c r="V68" s="197"/>
    </row>
    <row r="69" spans="3:22" x14ac:dyDescent="0.45">
      <c r="C69" s="112"/>
      <c r="D69" s="112"/>
      <c r="E69" s="112"/>
      <c r="F69" s="112"/>
      <c r="G69" s="112"/>
      <c r="H69" s="112"/>
      <c r="I69" s="112"/>
      <c r="J69" s="112"/>
      <c r="K69" s="112"/>
      <c r="L69" s="112"/>
      <c r="M69" s="112"/>
      <c r="N69" s="112"/>
      <c r="O69" s="112"/>
      <c r="P69" s="112"/>
      <c r="Q69" s="112"/>
      <c r="R69" s="112"/>
      <c r="S69" s="112"/>
      <c r="T69" s="197"/>
      <c r="U69" s="197"/>
      <c r="V69" s="197"/>
    </row>
    <row r="70" spans="3:22" x14ac:dyDescent="0.45">
      <c r="C70" s="112"/>
      <c r="D70" s="112"/>
      <c r="E70" s="112"/>
      <c r="F70" s="112"/>
      <c r="G70" s="112"/>
      <c r="H70" s="112"/>
      <c r="I70" s="112"/>
      <c r="J70" s="112"/>
      <c r="K70" s="112"/>
      <c r="L70" s="112"/>
      <c r="M70" s="112"/>
      <c r="N70" s="112"/>
      <c r="O70" s="112"/>
      <c r="P70" s="112"/>
      <c r="Q70" s="112"/>
      <c r="R70" s="112"/>
      <c r="S70" s="112"/>
      <c r="T70" s="197"/>
      <c r="U70" s="197"/>
      <c r="V70" s="197"/>
    </row>
    <row r="71" spans="3:22" x14ac:dyDescent="0.45">
      <c r="C71" s="112"/>
      <c r="D71" s="112"/>
      <c r="E71" s="112"/>
      <c r="F71" s="112"/>
      <c r="G71" s="112"/>
      <c r="H71" s="112"/>
      <c r="I71" s="112"/>
      <c r="J71" s="112"/>
      <c r="K71" s="112"/>
      <c r="L71" s="112"/>
      <c r="M71" s="112"/>
      <c r="N71" s="112"/>
      <c r="O71" s="112"/>
      <c r="P71" s="112"/>
      <c r="Q71" s="112"/>
      <c r="R71" s="112"/>
      <c r="S71" s="112"/>
      <c r="T71" s="197"/>
      <c r="U71" s="197"/>
      <c r="V71" s="197"/>
    </row>
    <row r="72" spans="3:22" x14ac:dyDescent="0.45">
      <c r="C72" s="112"/>
      <c r="D72" s="112"/>
      <c r="E72" s="112"/>
      <c r="F72" s="112"/>
      <c r="G72" s="112"/>
      <c r="H72" s="112"/>
      <c r="I72" s="112"/>
      <c r="J72" s="112"/>
      <c r="K72" s="112"/>
      <c r="L72" s="112"/>
      <c r="M72" s="112"/>
      <c r="N72" s="112"/>
      <c r="O72" s="112"/>
      <c r="P72" s="112"/>
      <c r="Q72" s="112"/>
      <c r="R72" s="112"/>
      <c r="S72" s="112"/>
      <c r="T72" s="112"/>
      <c r="U72" s="197"/>
      <c r="V72" s="197"/>
    </row>
    <row r="73" spans="3:22" x14ac:dyDescent="0.45">
      <c r="C73" s="112"/>
      <c r="D73" s="112"/>
      <c r="E73" s="112"/>
      <c r="F73" s="112"/>
      <c r="G73" s="112"/>
      <c r="H73" s="112"/>
      <c r="I73" s="112"/>
      <c r="J73" s="112"/>
      <c r="K73" s="112"/>
      <c r="L73" s="112"/>
      <c r="M73" s="112"/>
      <c r="N73" s="112"/>
      <c r="O73" s="112"/>
      <c r="P73" s="112"/>
      <c r="Q73" s="112"/>
      <c r="R73" s="112"/>
      <c r="S73" s="112"/>
      <c r="T73" s="112"/>
      <c r="U73" s="197"/>
      <c r="V73" s="197"/>
    </row>
    <row r="74" spans="3:22" x14ac:dyDescent="0.45">
      <c r="C74" s="112"/>
      <c r="D74" s="112"/>
      <c r="E74" s="112"/>
      <c r="F74" s="112"/>
      <c r="G74" s="112"/>
      <c r="H74" s="112"/>
      <c r="I74" s="112"/>
      <c r="J74" s="112"/>
      <c r="K74" s="112"/>
      <c r="L74" s="112"/>
      <c r="M74" s="112"/>
      <c r="N74" s="112"/>
      <c r="O74" s="112"/>
      <c r="P74" s="112"/>
      <c r="Q74" s="112"/>
      <c r="R74" s="112"/>
      <c r="S74" s="112"/>
      <c r="T74" s="112"/>
      <c r="U74" s="197"/>
      <c r="V74" s="197"/>
    </row>
    <row r="75" spans="3:22" x14ac:dyDescent="0.45">
      <c r="C75" s="112"/>
      <c r="F75" s="112"/>
      <c r="G75" s="112"/>
      <c r="H75" s="112"/>
      <c r="I75" s="112"/>
      <c r="J75" s="112"/>
      <c r="K75" s="112"/>
      <c r="L75" s="112"/>
      <c r="M75" s="112"/>
      <c r="N75" s="112"/>
      <c r="O75" s="112"/>
      <c r="P75" s="112"/>
      <c r="Q75" s="112"/>
      <c r="R75" s="112"/>
      <c r="S75" s="112"/>
      <c r="T75" s="112"/>
      <c r="U75" s="197"/>
      <c r="V75" s="197"/>
    </row>
    <row r="76" spans="3:22" x14ac:dyDescent="0.45">
      <c r="C76" s="112"/>
      <c r="F76" s="112"/>
      <c r="G76" s="112"/>
      <c r="H76" s="112"/>
      <c r="I76" s="112"/>
      <c r="J76" s="112"/>
      <c r="K76" s="112"/>
      <c r="L76" s="112"/>
      <c r="M76" s="112"/>
      <c r="N76" s="112"/>
      <c r="O76" s="112"/>
      <c r="P76" s="112"/>
      <c r="Q76" s="112"/>
      <c r="R76" s="112"/>
      <c r="S76" s="112"/>
      <c r="T76" s="112"/>
    </row>
    <row r="77" spans="3:22" x14ac:dyDescent="0.45">
      <c r="C77" s="112"/>
      <c r="F77" s="112"/>
      <c r="G77" s="112"/>
      <c r="H77" s="112"/>
      <c r="I77" s="112"/>
      <c r="J77" s="112"/>
      <c r="K77" s="112"/>
      <c r="L77" s="112"/>
      <c r="M77" s="112"/>
      <c r="N77" s="112"/>
      <c r="O77" s="112"/>
      <c r="P77" s="112"/>
      <c r="Q77" s="112"/>
      <c r="R77" s="112"/>
      <c r="S77" s="112"/>
      <c r="T77" s="112"/>
    </row>
    <row r="78" spans="3:22" x14ac:dyDescent="0.45">
      <c r="F78" s="112"/>
      <c r="G78" s="112"/>
      <c r="H78" s="112"/>
      <c r="I78" s="112"/>
      <c r="J78" s="112"/>
      <c r="K78" s="112"/>
      <c r="L78" s="112"/>
      <c r="M78" s="112"/>
      <c r="N78" s="112"/>
      <c r="O78" s="112"/>
      <c r="P78" s="112"/>
      <c r="Q78" s="112"/>
      <c r="R78" s="112"/>
      <c r="S78" s="112"/>
      <c r="T78" s="112"/>
    </row>
  </sheetData>
  <sortState xmlns:xlrd2="http://schemas.microsoft.com/office/spreadsheetml/2017/richdata2" ref="C6:D54">
    <sortCondition ref="C54"/>
  </sortState>
  <mergeCells count="5">
    <mergeCell ref="A2:E2"/>
    <mergeCell ref="G2:J2"/>
    <mergeCell ref="G3:J3"/>
    <mergeCell ref="D3:E3"/>
    <mergeCell ref="A3:B3"/>
  </mergeCells>
  <conditionalFormatting sqref="E5:E55">
    <cfRule type="top10" dxfId="1" priority="23" rank="10"/>
  </conditionalFormatting>
  <conditionalFormatting sqref="B5:B54">
    <cfRule type="top10" dxfId="0" priority="24" rank="10"/>
  </conditionalFormatting>
  <hyperlinks>
    <hyperlink ref="A1" location="'Table of Contents'!A1" display="Table of Contents" xr:uid="{3767E111-E03A-4DF3-83D2-31A8538A6441}"/>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D118-C4FB-402E-B184-5C76B3E2AA5C}">
  <sheetPr>
    <tabColor theme="9" tint="0.79998168889431442"/>
  </sheetPr>
  <dimension ref="A1:N36"/>
  <sheetViews>
    <sheetView workbookViewId="0"/>
  </sheetViews>
  <sheetFormatPr defaultRowHeight="14.25" x14ac:dyDescent="0.45"/>
  <cols>
    <col min="1" max="1" width="14.59765625" bestFit="1" customWidth="1"/>
    <col min="3" max="3" width="8.3984375" bestFit="1" customWidth="1"/>
    <col min="7" max="7" width="14.86328125" customWidth="1"/>
    <col min="10" max="10" width="9.33203125" customWidth="1"/>
    <col min="11" max="11" width="13.19921875" customWidth="1"/>
    <col min="12" max="12" width="17.796875" bestFit="1" customWidth="1"/>
    <col min="15" max="15" width="12.53125" customWidth="1"/>
    <col min="16" max="16" width="15.73046875" customWidth="1"/>
    <col min="17" max="17" width="13.59765625" customWidth="1"/>
    <col min="18" max="18" width="16.53125" customWidth="1"/>
  </cols>
  <sheetData>
    <row r="1" spans="1:13" x14ac:dyDescent="0.45">
      <c r="A1" s="338" t="s">
        <v>556</v>
      </c>
    </row>
    <row r="3" spans="1:13" ht="31.5" customHeight="1" x14ac:dyDescent="0.45">
      <c r="A3" s="468" t="s">
        <v>613</v>
      </c>
      <c r="B3" s="468"/>
      <c r="C3" s="468"/>
      <c r="D3" s="468"/>
      <c r="M3" s="315"/>
    </row>
    <row r="4" spans="1:13" ht="14.25" customHeight="1" x14ac:dyDescent="0.45">
      <c r="A4" s="202" t="s">
        <v>374</v>
      </c>
      <c r="B4" s="202">
        <v>2018</v>
      </c>
      <c r="C4" s="202">
        <v>2019</v>
      </c>
      <c r="D4" s="202">
        <v>2020</v>
      </c>
      <c r="M4" s="315"/>
    </row>
    <row r="5" spans="1:13" x14ac:dyDescent="0.45">
      <c r="A5" s="91" t="s">
        <v>497</v>
      </c>
      <c r="B5" s="113">
        <v>119039</v>
      </c>
      <c r="C5" s="113">
        <v>149059</v>
      </c>
      <c r="D5" s="113">
        <v>154789</v>
      </c>
      <c r="M5" s="315"/>
    </row>
    <row r="6" spans="1:13" x14ac:dyDescent="0.45">
      <c r="A6" s="91" t="s">
        <v>498</v>
      </c>
      <c r="B6" s="113">
        <v>64570</v>
      </c>
      <c r="C6" s="113">
        <v>35041</v>
      </c>
      <c r="D6" s="113">
        <v>37068</v>
      </c>
    </row>
    <row r="7" spans="1:13" x14ac:dyDescent="0.45">
      <c r="A7" s="102" t="s">
        <v>161</v>
      </c>
      <c r="B7" s="142">
        <v>183609</v>
      </c>
      <c r="C7" s="142">
        <v>184100</v>
      </c>
      <c r="D7" s="142">
        <v>191857</v>
      </c>
    </row>
    <row r="11" spans="1:13" ht="12" customHeight="1" x14ac:dyDescent="0.45"/>
    <row r="12" spans="1:13" ht="25.9" customHeight="1" x14ac:dyDescent="0.45"/>
    <row r="13" spans="1:13" ht="14.25" customHeight="1" x14ac:dyDescent="0.45">
      <c r="A13" s="383" t="s">
        <v>607</v>
      </c>
      <c r="F13" s="383" t="s">
        <v>261</v>
      </c>
    </row>
    <row r="14" spans="1:13" ht="14.25" customHeight="1" x14ac:dyDescent="0.45">
      <c r="A14" s="465" t="s">
        <v>608</v>
      </c>
      <c r="B14" s="397"/>
      <c r="C14" s="397"/>
      <c r="D14" s="398"/>
      <c r="F14" s="454" t="s">
        <v>489</v>
      </c>
      <c r="G14" s="454"/>
      <c r="H14" s="454"/>
      <c r="I14" s="454"/>
      <c r="K14" s="463" t="s">
        <v>591</v>
      </c>
      <c r="L14" s="463"/>
      <c r="M14" s="463"/>
    </row>
    <row r="15" spans="1:13" x14ac:dyDescent="0.45">
      <c r="A15" s="465"/>
      <c r="B15" s="397"/>
      <c r="C15" s="397"/>
      <c r="D15" s="398"/>
      <c r="F15" s="454"/>
      <c r="G15" s="454"/>
      <c r="H15" s="454"/>
      <c r="I15" s="454"/>
      <c r="K15" s="464"/>
      <c r="L15" s="464"/>
      <c r="M15" s="464"/>
    </row>
    <row r="16" spans="1:13" ht="15.75" customHeight="1" x14ac:dyDescent="0.45">
      <c r="A16" s="466"/>
      <c r="B16" s="467"/>
      <c r="C16" s="467"/>
      <c r="D16" s="464"/>
      <c r="F16" s="100" t="s">
        <v>419</v>
      </c>
      <c r="G16" s="101" t="s">
        <v>238</v>
      </c>
      <c r="H16" s="101" t="s">
        <v>240</v>
      </c>
      <c r="I16" s="191" t="s">
        <v>161</v>
      </c>
      <c r="K16" s="149" t="s">
        <v>592</v>
      </c>
      <c r="L16" s="317">
        <v>23407</v>
      </c>
      <c r="M16" s="369">
        <f>L16/L18</f>
        <v>0.6314610985216359</v>
      </c>
    </row>
    <row r="17" spans="1:14" ht="33.75" x14ac:dyDescent="0.45">
      <c r="A17" s="342"/>
      <c r="B17" s="342" t="s">
        <v>609</v>
      </c>
      <c r="C17" s="342" t="s">
        <v>610</v>
      </c>
      <c r="D17" s="342" t="s">
        <v>611</v>
      </c>
      <c r="F17" s="91" t="s">
        <v>421</v>
      </c>
      <c r="G17" s="317">
        <v>32615</v>
      </c>
      <c r="H17" s="317">
        <v>36616</v>
      </c>
      <c r="I17" s="316">
        <v>69231</v>
      </c>
      <c r="K17" s="149" t="s">
        <v>593</v>
      </c>
      <c r="L17" s="329">
        <v>13661</v>
      </c>
      <c r="M17" s="369">
        <f>L17/L18</f>
        <v>0.3685389014783641</v>
      </c>
    </row>
    <row r="18" spans="1:14" x14ac:dyDescent="0.45">
      <c r="A18" s="100" t="s">
        <v>418</v>
      </c>
      <c r="B18" s="155">
        <v>164367</v>
      </c>
      <c r="C18" s="113">
        <v>127084</v>
      </c>
      <c r="D18" s="20">
        <v>0.72612374797876778</v>
      </c>
      <c r="F18" s="91" t="s">
        <v>423</v>
      </c>
      <c r="G18" s="317">
        <v>35384</v>
      </c>
      <c r="H18" s="317">
        <v>35458</v>
      </c>
      <c r="I18" s="316">
        <v>70842</v>
      </c>
      <c r="K18" s="151" t="s">
        <v>125</v>
      </c>
      <c r="L18" s="152">
        <f>SUM(L16:L17)</f>
        <v>37068</v>
      </c>
      <c r="M18" s="160">
        <f>L18/L18</f>
        <v>1</v>
      </c>
    </row>
    <row r="19" spans="1:14" x14ac:dyDescent="0.45">
      <c r="A19" s="100" t="s">
        <v>420</v>
      </c>
      <c r="B19" s="155">
        <v>15706</v>
      </c>
      <c r="C19" s="113">
        <v>10100</v>
      </c>
      <c r="D19" s="20">
        <v>5.7708679728254969E-2</v>
      </c>
      <c r="F19" s="91" t="s">
        <v>424</v>
      </c>
      <c r="G19" s="317">
        <v>27701</v>
      </c>
      <c r="H19" s="317">
        <v>10333</v>
      </c>
      <c r="I19" s="316">
        <v>38034</v>
      </c>
    </row>
    <row r="20" spans="1:14" ht="12" customHeight="1" x14ac:dyDescent="0.45">
      <c r="A20" s="100" t="s">
        <v>422</v>
      </c>
      <c r="B20" s="155">
        <v>7234</v>
      </c>
      <c r="C20" s="113">
        <v>15639</v>
      </c>
      <c r="D20" s="20">
        <v>8.9357033888136581E-2</v>
      </c>
      <c r="F20" s="91" t="s">
        <v>428</v>
      </c>
      <c r="G20" s="317">
        <v>23407</v>
      </c>
      <c r="H20" s="317">
        <v>13661</v>
      </c>
      <c r="I20" s="316">
        <v>37068</v>
      </c>
    </row>
    <row r="21" spans="1:14" ht="14.25" hidden="1" customHeight="1" x14ac:dyDescent="0.45">
      <c r="A21" s="100" t="s">
        <v>499</v>
      </c>
      <c r="B21" s="113">
        <v>22194</v>
      </c>
      <c r="C21" s="20">
        <v>0.13</v>
      </c>
      <c r="M21" s="311"/>
      <c r="N21" s="311"/>
    </row>
    <row r="22" spans="1:14" ht="14.25" customHeight="1" x14ac:dyDescent="0.45">
      <c r="M22" s="83"/>
    </row>
    <row r="23" spans="1:14" x14ac:dyDescent="0.45">
      <c r="A23" s="443" t="s">
        <v>612</v>
      </c>
      <c r="B23" s="443"/>
      <c r="C23" s="443"/>
      <c r="F23" s="468" t="s">
        <v>478</v>
      </c>
      <c r="G23" s="468"/>
      <c r="K23" s="443" t="s">
        <v>544</v>
      </c>
      <c r="L23" s="443"/>
    </row>
    <row r="24" spans="1:14" ht="36" customHeight="1" x14ac:dyDescent="0.45">
      <c r="A24" s="443"/>
      <c r="B24" s="443"/>
      <c r="C24" s="443"/>
      <c r="F24" s="468"/>
      <c r="G24" s="468"/>
      <c r="K24" s="406"/>
      <c r="L24" s="406"/>
    </row>
    <row r="25" spans="1:14" ht="24.75" customHeight="1" x14ac:dyDescent="0.45">
      <c r="A25" s="443"/>
      <c r="B25" s="443"/>
      <c r="C25" s="443"/>
      <c r="F25" s="100" t="s">
        <v>237</v>
      </c>
      <c r="G25" s="101" t="s">
        <v>8</v>
      </c>
      <c r="K25" s="100" t="s">
        <v>13</v>
      </c>
      <c r="L25" s="101" t="s">
        <v>8</v>
      </c>
    </row>
    <row r="26" spans="1:14" hidden="1" x14ac:dyDescent="0.45">
      <c r="A26" s="443"/>
      <c r="B26" s="443"/>
      <c r="C26" s="443"/>
      <c r="F26" s="91" t="s">
        <v>175</v>
      </c>
      <c r="G26" s="113">
        <v>2785</v>
      </c>
      <c r="K26" s="91" t="s">
        <v>267</v>
      </c>
      <c r="L26" s="113">
        <v>2677</v>
      </c>
    </row>
    <row r="27" spans="1:14" x14ac:dyDescent="0.45">
      <c r="A27" s="100" t="s">
        <v>425</v>
      </c>
      <c r="B27" s="91">
        <v>4456</v>
      </c>
      <c r="C27" s="20">
        <v>0.17312249893158244</v>
      </c>
      <c r="F27" s="91" t="s">
        <v>176</v>
      </c>
      <c r="G27" s="113">
        <v>4177</v>
      </c>
      <c r="K27" s="91" t="s">
        <v>163</v>
      </c>
      <c r="L27" s="113">
        <v>2610</v>
      </c>
    </row>
    <row r="28" spans="1:14" x14ac:dyDescent="0.45">
      <c r="A28" s="100" t="s">
        <v>426</v>
      </c>
      <c r="B28" s="91">
        <v>9157</v>
      </c>
      <c r="C28" s="20">
        <v>0.35576362718054316</v>
      </c>
      <c r="F28" s="91" t="s">
        <v>177</v>
      </c>
      <c r="G28" s="113">
        <v>8440</v>
      </c>
      <c r="K28" s="91" t="s">
        <v>164</v>
      </c>
      <c r="L28" s="113">
        <v>7912</v>
      </c>
    </row>
    <row r="29" spans="1:14" x14ac:dyDescent="0.45">
      <c r="A29" s="100" t="s">
        <v>427</v>
      </c>
      <c r="B29" s="91">
        <v>12126</v>
      </c>
      <c r="C29" s="20">
        <v>0.47111387388787446</v>
      </c>
      <c r="F29" s="91" t="s">
        <v>178</v>
      </c>
      <c r="G29" s="113">
        <v>6347</v>
      </c>
      <c r="K29" s="91" t="s">
        <v>165</v>
      </c>
      <c r="L29" s="113">
        <v>4889</v>
      </c>
    </row>
    <row r="30" spans="1:14" x14ac:dyDescent="0.45">
      <c r="F30" s="91" t="s">
        <v>179</v>
      </c>
      <c r="G30" s="113">
        <v>6486</v>
      </c>
      <c r="K30" s="91" t="s">
        <v>166</v>
      </c>
      <c r="L30" s="113">
        <v>3282</v>
      </c>
    </row>
    <row r="31" spans="1:14" x14ac:dyDescent="0.45">
      <c r="F31" s="91" t="s">
        <v>180</v>
      </c>
      <c r="G31" s="113">
        <v>8411</v>
      </c>
      <c r="K31" s="91" t="s">
        <v>167</v>
      </c>
      <c r="L31" s="113">
        <v>4582</v>
      </c>
    </row>
    <row r="32" spans="1:14" x14ac:dyDescent="0.45">
      <c r="F32" s="91" t="s">
        <v>181</v>
      </c>
      <c r="G32" s="113">
        <v>422</v>
      </c>
      <c r="K32" s="91" t="s">
        <v>14</v>
      </c>
      <c r="L32" s="113">
        <v>3648</v>
      </c>
    </row>
    <row r="33" spans="6:12" x14ac:dyDescent="0.45">
      <c r="F33" s="102" t="s">
        <v>161</v>
      </c>
      <c r="G33" s="142">
        <v>37068</v>
      </c>
      <c r="K33" s="91" t="s">
        <v>15</v>
      </c>
      <c r="L33" s="113">
        <v>7468</v>
      </c>
    </row>
    <row r="34" spans="6:12" x14ac:dyDescent="0.45">
      <c r="K34" s="102" t="s">
        <v>161</v>
      </c>
      <c r="L34" s="142">
        <v>37068</v>
      </c>
    </row>
    <row r="36" spans="6:12" ht="16.899999999999999" customHeight="1" x14ac:dyDescent="0.45"/>
  </sheetData>
  <mergeCells count="7">
    <mergeCell ref="K14:M15"/>
    <mergeCell ref="A14:D16"/>
    <mergeCell ref="K23:L24"/>
    <mergeCell ref="A3:D3"/>
    <mergeCell ref="A23:C26"/>
    <mergeCell ref="F14:I15"/>
    <mergeCell ref="F23:G24"/>
  </mergeCells>
  <hyperlinks>
    <hyperlink ref="A1" location="'Table of Contents'!A1" display="Table of Contents" xr:uid="{3A3A744F-0CB1-4108-BF76-D5BEAC325515}"/>
  </hyperlink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U77"/>
  <sheetViews>
    <sheetView workbookViewId="0"/>
  </sheetViews>
  <sheetFormatPr defaultColWidth="9" defaultRowHeight="14.25" x14ac:dyDescent="0.45"/>
  <cols>
    <col min="1" max="1" width="18.33203125" style="1" customWidth="1"/>
    <col min="2" max="2" width="15.59765625" style="1" customWidth="1"/>
    <col min="3" max="3" width="12.6640625" style="1" customWidth="1"/>
    <col min="4" max="4" width="11" style="1" bestFit="1" customWidth="1"/>
    <col min="5" max="5" width="13.1328125" style="1" bestFit="1" customWidth="1"/>
    <col min="6" max="6" width="10.86328125" style="1" customWidth="1"/>
    <col min="7" max="7" width="10.53125" style="1" bestFit="1" customWidth="1"/>
    <col min="8" max="8" width="14.6640625" style="1" customWidth="1"/>
    <col min="9" max="9" width="13.06640625" style="1" customWidth="1"/>
    <col min="10" max="10" width="14.73046875" style="1" customWidth="1"/>
    <col min="11" max="11" width="13.06640625" style="1" customWidth="1"/>
    <col min="12" max="12" width="15.1328125" style="1" bestFit="1" customWidth="1"/>
    <col min="13" max="14" width="9" style="1"/>
    <col min="15" max="15" width="10" style="1" bestFit="1" customWidth="1"/>
    <col min="16" max="16384" width="9" style="1"/>
  </cols>
  <sheetData>
    <row r="1" spans="1:21" x14ac:dyDescent="0.45">
      <c r="A1" s="338" t="s">
        <v>556</v>
      </c>
      <c r="B1" s="310"/>
      <c r="C1" s="216"/>
      <c r="D1" s="216"/>
      <c r="E1" s="216"/>
      <c r="F1" s="216"/>
      <c r="G1" s="216"/>
      <c r="H1" s="216"/>
      <c r="I1" s="216"/>
      <c r="J1" s="216"/>
      <c r="K1" s="216"/>
      <c r="L1" s="216"/>
      <c r="M1" s="216"/>
      <c r="N1" s="216"/>
      <c r="O1" s="216"/>
      <c r="P1" s="216"/>
      <c r="Q1" s="216"/>
      <c r="R1" s="310"/>
      <c r="S1" s="310"/>
      <c r="T1" s="310"/>
      <c r="U1" s="310"/>
    </row>
    <row r="2" spans="1:21" s="366" customFormat="1" x14ac:dyDescent="0.45">
      <c r="A2" s="338"/>
      <c r="B2" s="365"/>
      <c r="C2" s="365"/>
      <c r="D2" s="365"/>
      <c r="E2" s="365"/>
      <c r="F2" s="365"/>
      <c r="G2" s="365"/>
      <c r="H2" s="365"/>
      <c r="I2" s="365"/>
      <c r="J2" s="365"/>
      <c r="K2" s="365"/>
      <c r="L2" s="365"/>
      <c r="M2" s="365"/>
      <c r="N2" s="365"/>
      <c r="O2" s="365"/>
      <c r="P2" s="365"/>
      <c r="Q2" s="365"/>
      <c r="R2" s="365"/>
      <c r="S2" s="365"/>
      <c r="T2" s="365"/>
      <c r="U2" s="365"/>
    </row>
    <row r="3" spans="1:21" s="366" customFormat="1" ht="16.899999999999999" x14ac:dyDescent="0.45">
      <c r="A3" s="473" t="s">
        <v>617</v>
      </c>
      <c r="B3" s="473"/>
      <c r="C3" s="112"/>
      <c r="D3" s="318"/>
      <c r="E3" s="365"/>
      <c r="F3" s="365"/>
      <c r="G3" s="365"/>
      <c r="H3" s="365"/>
      <c r="I3" s="365"/>
      <c r="J3" s="365"/>
      <c r="K3" s="365"/>
      <c r="L3" s="365"/>
      <c r="M3" s="365"/>
      <c r="N3" s="365"/>
      <c r="O3" s="365"/>
      <c r="P3" s="365"/>
      <c r="Q3" s="365"/>
      <c r="R3" s="365"/>
      <c r="S3" s="365"/>
      <c r="T3" s="365"/>
      <c r="U3" s="365"/>
    </row>
    <row r="4" spans="1:21" s="366" customFormat="1" ht="16.899999999999999" x14ac:dyDescent="0.45">
      <c r="A4" s="474" t="s">
        <v>552</v>
      </c>
      <c r="B4" s="474"/>
      <c r="C4" s="112"/>
      <c r="D4" s="318"/>
      <c r="E4" s="365"/>
      <c r="F4" s="365"/>
      <c r="G4" s="365"/>
      <c r="H4" s="365"/>
      <c r="I4" s="365"/>
      <c r="J4" s="365"/>
      <c r="K4" s="365"/>
      <c r="L4" s="365"/>
      <c r="M4" s="365"/>
      <c r="N4" s="365"/>
      <c r="O4" s="365"/>
      <c r="P4" s="365"/>
      <c r="Q4" s="365"/>
      <c r="R4" s="365"/>
      <c r="S4" s="365"/>
      <c r="T4" s="365"/>
      <c r="U4" s="365"/>
    </row>
    <row r="5" spans="1:21" s="366" customFormat="1" x14ac:dyDescent="0.45">
      <c r="A5" s="91" t="s">
        <v>550</v>
      </c>
      <c r="B5" s="113">
        <v>29812</v>
      </c>
      <c r="C5" s="112"/>
      <c r="D5" s="318"/>
      <c r="E5" s="365"/>
      <c r="F5" s="365"/>
      <c r="G5" s="365"/>
      <c r="H5" s="365"/>
      <c r="I5" s="365"/>
      <c r="J5" s="365"/>
      <c r="K5" s="365"/>
      <c r="L5" s="365"/>
      <c r="M5" s="365"/>
      <c r="N5" s="365"/>
      <c r="O5" s="365"/>
      <c r="P5" s="365"/>
      <c r="Q5" s="365"/>
      <c r="R5" s="365"/>
      <c r="S5" s="365"/>
      <c r="T5" s="365"/>
      <c r="U5" s="365"/>
    </row>
    <row r="6" spans="1:21" s="366" customFormat="1" x14ac:dyDescent="0.45">
      <c r="A6" s="91" t="s">
        <v>110</v>
      </c>
      <c r="B6" s="113">
        <v>21062</v>
      </c>
      <c r="C6" s="112"/>
      <c r="D6" s="318"/>
      <c r="E6" s="365"/>
      <c r="F6" s="365"/>
      <c r="G6" s="365"/>
      <c r="H6" s="365"/>
      <c r="I6" s="365"/>
      <c r="J6" s="365"/>
      <c r="K6" s="365"/>
      <c r="L6" s="365"/>
      <c r="M6" s="365"/>
      <c r="N6" s="365"/>
      <c r="O6" s="365"/>
      <c r="P6" s="365"/>
      <c r="Q6" s="365"/>
      <c r="R6" s="365"/>
      <c r="S6" s="365"/>
      <c r="T6" s="365"/>
      <c r="U6" s="365"/>
    </row>
    <row r="7" spans="1:21" s="366" customFormat="1" x14ac:dyDescent="0.45">
      <c r="A7" s="91" t="s">
        <v>96</v>
      </c>
      <c r="B7" s="113">
        <v>10603</v>
      </c>
      <c r="C7" s="112"/>
      <c r="D7" s="318"/>
      <c r="E7" s="365"/>
      <c r="F7" s="365"/>
      <c r="G7" s="365"/>
      <c r="H7" s="365"/>
      <c r="I7" s="365"/>
      <c r="J7" s="365"/>
      <c r="K7" s="365"/>
      <c r="L7" s="365"/>
      <c r="M7" s="365"/>
      <c r="N7" s="365"/>
      <c r="O7" s="365"/>
      <c r="P7" s="365"/>
      <c r="Q7" s="365"/>
      <c r="R7" s="365"/>
      <c r="S7" s="365"/>
      <c r="T7" s="365"/>
      <c r="U7" s="365"/>
    </row>
    <row r="8" spans="1:21" s="366" customFormat="1" x14ac:dyDescent="0.45">
      <c r="A8" s="102" t="s">
        <v>161</v>
      </c>
      <c r="B8" s="142">
        <v>61477</v>
      </c>
      <c r="C8" s="112"/>
      <c r="D8" s="318"/>
      <c r="E8" s="365"/>
      <c r="F8" s="365"/>
      <c r="G8" s="365"/>
      <c r="H8" s="365"/>
      <c r="I8" s="365"/>
      <c r="J8" s="365"/>
      <c r="K8" s="365"/>
      <c r="L8" s="365"/>
      <c r="M8" s="365"/>
      <c r="N8" s="365"/>
      <c r="O8" s="365"/>
      <c r="P8" s="365"/>
      <c r="Q8" s="365"/>
      <c r="R8" s="365"/>
      <c r="S8" s="365"/>
      <c r="T8" s="365"/>
      <c r="U8" s="365"/>
    </row>
    <row r="9" spans="1:21" s="366" customFormat="1" x14ac:dyDescent="0.45">
      <c r="A9" s="469" t="s">
        <v>616</v>
      </c>
      <c r="B9" s="470"/>
      <c r="C9" s="470"/>
      <c r="D9" s="470"/>
      <c r="E9" s="365"/>
      <c r="F9" s="365"/>
      <c r="G9" s="365"/>
      <c r="H9" s="365"/>
      <c r="I9" s="365"/>
      <c r="J9" s="365"/>
      <c r="K9" s="365"/>
      <c r="L9" s="365"/>
      <c r="M9" s="365"/>
      <c r="N9" s="365"/>
      <c r="O9" s="365"/>
      <c r="P9" s="365"/>
      <c r="Q9" s="365"/>
      <c r="R9" s="365"/>
      <c r="S9" s="365"/>
      <c r="T9" s="365"/>
      <c r="U9" s="365"/>
    </row>
    <row r="10" spans="1:21" s="366" customFormat="1" x14ac:dyDescent="0.45">
      <c r="A10" s="469"/>
      <c r="B10" s="470"/>
      <c r="C10" s="470"/>
      <c r="D10" s="470"/>
      <c r="E10" s="365"/>
      <c r="F10" s="365"/>
      <c r="G10" s="365"/>
      <c r="H10" s="365"/>
      <c r="I10" s="365"/>
      <c r="J10" s="365"/>
      <c r="K10" s="365"/>
      <c r="L10" s="365"/>
      <c r="M10" s="365"/>
      <c r="N10" s="365"/>
      <c r="O10" s="365"/>
      <c r="P10" s="365"/>
      <c r="Q10" s="365"/>
      <c r="R10" s="365"/>
      <c r="S10" s="365"/>
      <c r="T10" s="365"/>
      <c r="U10" s="365"/>
    </row>
    <row r="11" spans="1:21" s="366" customFormat="1" x14ac:dyDescent="0.45">
      <c r="A11" s="471"/>
      <c r="B11" s="472"/>
      <c r="C11" s="472"/>
      <c r="D11" s="472"/>
      <c r="E11" s="365"/>
      <c r="F11" s="365"/>
      <c r="G11" s="365"/>
      <c r="H11" s="365"/>
      <c r="I11" s="365"/>
      <c r="J11" s="365"/>
      <c r="K11" s="365"/>
      <c r="L11" s="365"/>
      <c r="M11" s="365"/>
      <c r="N11" s="365"/>
      <c r="O11" s="365"/>
      <c r="P11" s="365"/>
      <c r="Q11" s="365"/>
      <c r="R11" s="365"/>
      <c r="S11" s="365"/>
      <c r="T11" s="365"/>
      <c r="U11" s="365"/>
    </row>
    <row r="12" spans="1:21" s="366" customFormat="1" x14ac:dyDescent="0.45">
      <c r="A12" s="338"/>
      <c r="B12" s="365"/>
      <c r="C12" s="365"/>
      <c r="D12" s="365"/>
      <c r="E12" s="365"/>
      <c r="F12" s="365"/>
      <c r="G12" s="365"/>
      <c r="H12" s="365"/>
      <c r="I12" s="365"/>
      <c r="J12" s="365"/>
      <c r="K12" s="365"/>
      <c r="L12" s="365"/>
      <c r="M12" s="365"/>
      <c r="N12" s="365"/>
      <c r="O12" s="365"/>
      <c r="P12" s="365"/>
      <c r="Q12" s="365"/>
      <c r="R12" s="365"/>
      <c r="S12" s="365"/>
      <c r="T12" s="365"/>
      <c r="U12" s="365"/>
    </row>
    <row r="13" spans="1:21" ht="16.899999999999999" customHeight="1" x14ac:dyDescent="0.45">
      <c r="A13" s="467" t="s">
        <v>614</v>
      </c>
      <c r="B13" s="467"/>
      <c r="C13" s="467"/>
      <c r="D13" s="467"/>
      <c r="E13" s="467"/>
      <c r="F13" s="467"/>
      <c r="G13" s="112"/>
      <c r="H13" s="467" t="s">
        <v>615</v>
      </c>
      <c r="I13" s="467"/>
      <c r="J13" s="467"/>
      <c r="K13" s="467"/>
      <c r="L13" s="467"/>
      <c r="M13" s="286"/>
      <c r="N13" s="112"/>
      <c r="O13" s="112"/>
      <c r="P13" s="112"/>
      <c r="Q13" s="112"/>
      <c r="R13" s="310"/>
      <c r="S13" s="310"/>
      <c r="T13" s="310"/>
      <c r="U13" s="310"/>
    </row>
    <row r="14" spans="1:21" x14ac:dyDescent="0.45">
      <c r="A14" s="164" t="s">
        <v>247</v>
      </c>
      <c r="B14" s="165" t="s">
        <v>9</v>
      </c>
      <c r="C14" s="165" t="s">
        <v>12</v>
      </c>
      <c r="D14" s="165" t="s">
        <v>11</v>
      </c>
      <c r="E14" s="165" t="s">
        <v>10</v>
      </c>
      <c r="F14" s="165" t="s">
        <v>161</v>
      </c>
      <c r="G14" s="112"/>
      <c r="H14" s="164" t="s">
        <v>13</v>
      </c>
      <c r="I14" s="165" t="s">
        <v>490</v>
      </c>
      <c r="J14" s="165" t="s">
        <v>249</v>
      </c>
      <c r="K14" s="165" t="s">
        <v>545</v>
      </c>
      <c r="L14" s="165" t="s">
        <v>501</v>
      </c>
      <c r="M14" s="112"/>
      <c r="N14" s="112"/>
      <c r="O14" s="112"/>
      <c r="P14" s="112"/>
      <c r="Q14" s="310"/>
      <c r="R14" s="310"/>
      <c r="S14" s="310"/>
      <c r="T14" s="310"/>
    </row>
    <row r="15" spans="1:21" x14ac:dyDescent="0.45">
      <c r="A15" s="166" t="s">
        <v>276</v>
      </c>
      <c r="B15" s="154">
        <v>226</v>
      </c>
      <c r="C15" s="154">
        <v>1862</v>
      </c>
      <c r="D15" s="154">
        <v>77</v>
      </c>
      <c r="E15" s="154">
        <v>35</v>
      </c>
      <c r="F15" s="154">
        <v>2200</v>
      </c>
      <c r="G15" s="112"/>
      <c r="H15" s="166" t="s">
        <v>267</v>
      </c>
      <c r="I15" s="107">
        <v>996</v>
      </c>
      <c r="J15" s="107">
        <v>629</v>
      </c>
      <c r="K15" s="107">
        <v>575</v>
      </c>
      <c r="L15" s="107">
        <v>2200</v>
      </c>
      <c r="M15" s="112"/>
      <c r="N15" s="112"/>
      <c r="O15" s="112"/>
      <c r="P15" s="112"/>
      <c r="Q15" s="310"/>
      <c r="R15" s="310"/>
      <c r="S15" s="310"/>
      <c r="T15" s="310"/>
    </row>
    <row r="16" spans="1:21" x14ac:dyDescent="0.45">
      <c r="A16" s="166" t="s">
        <v>127</v>
      </c>
      <c r="B16" s="154">
        <v>361</v>
      </c>
      <c r="C16" s="154">
        <v>2173</v>
      </c>
      <c r="D16" s="154">
        <v>89</v>
      </c>
      <c r="E16" s="154">
        <v>18</v>
      </c>
      <c r="F16" s="154">
        <v>2641</v>
      </c>
      <c r="G16" s="112"/>
      <c r="H16" s="166" t="s">
        <v>127</v>
      </c>
      <c r="I16" s="107">
        <v>1055</v>
      </c>
      <c r="J16" s="107">
        <v>839</v>
      </c>
      <c r="K16" s="107">
        <v>747</v>
      </c>
      <c r="L16" s="107">
        <v>2641</v>
      </c>
      <c r="M16" s="112"/>
      <c r="N16" s="112"/>
      <c r="O16" s="112"/>
      <c r="P16" s="112"/>
      <c r="Q16" s="310"/>
      <c r="R16" s="310"/>
      <c r="S16" s="310"/>
      <c r="T16" s="310"/>
    </row>
    <row r="17" spans="1:21" ht="18.75" customHeight="1" x14ac:dyDescent="0.45">
      <c r="A17" s="166" t="s">
        <v>128</v>
      </c>
      <c r="B17" s="154">
        <v>2002</v>
      </c>
      <c r="C17" s="154">
        <v>7055</v>
      </c>
      <c r="D17" s="154">
        <v>287</v>
      </c>
      <c r="E17" s="154">
        <v>81</v>
      </c>
      <c r="F17" s="154">
        <v>9425</v>
      </c>
      <c r="G17" s="112"/>
      <c r="H17" s="166" t="s">
        <v>128</v>
      </c>
      <c r="I17" s="107">
        <v>3774</v>
      </c>
      <c r="J17" s="107">
        <v>3046</v>
      </c>
      <c r="K17" s="107">
        <v>2605</v>
      </c>
      <c r="L17" s="107">
        <v>9425</v>
      </c>
      <c r="M17" s="112"/>
      <c r="N17" s="112"/>
      <c r="O17" s="112"/>
      <c r="P17" s="112"/>
      <c r="Q17" s="310"/>
      <c r="R17" s="310"/>
      <c r="S17" s="310"/>
      <c r="T17" s="310"/>
    </row>
    <row r="18" spans="1:21" x14ac:dyDescent="0.45">
      <c r="A18" s="166" t="s">
        <v>129</v>
      </c>
      <c r="B18" s="154">
        <v>2557</v>
      </c>
      <c r="C18" s="154">
        <v>3673</v>
      </c>
      <c r="D18" s="154">
        <v>636</v>
      </c>
      <c r="E18" s="154">
        <v>89</v>
      </c>
      <c r="F18" s="154">
        <v>6955</v>
      </c>
      <c r="G18" s="112"/>
      <c r="H18" s="166" t="s">
        <v>129</v>
      </c>
      <c r="I18" s="107">
        <v>2614</v>
      </c>
      <c r="J18" s="107">
        <v>2307</v>
      </c>
      <c r="K18" s="107">
        <v>2034</v>
      </c>
      <c r="L18" s="107">
        <v>6955</v>
      </c>
      <c r="M18" s="112"/>
      <c r="N18" s="112"/>
      <c r="O18" s="112"/>
      <c r="P18" s="112"/>
      <c r="Q18" s="310"/>
      <c r="R18" s="310"/>
      <c r="S18" s="310"/>
      <c r="T18" s="310"/>
    </row>
    <row r="19" spans="1:21" x14ac:dyDescent="0.45">
      <c r="A19" s="166" t="s">
        <v>130</v>
      </c>
      <c r="B19" s="154">
        <v>2407</v>
      </c>
      <c r="C19" s="154">
        <v>1830</v>
      </c>
      <c r="D19" s="154">
        <v>638</v>
      </c>
      <c r="E19" s="154">
        <v>178</v>
      </c>
      <c r="F19" s="154">
        <v>5053</v>
      </c>
      <c r="G19" s="112"/>
      <c r="H19" s="166" t="s">
        <v>130</v>
      </c>
      <c r="I19" s="107">
        <v>1729</v>
      </c>
      <c r="J19" s="107">
        <v>1713</v>
      </c>
      <c r="K19" s="107">
        <v>1611</v>
      </c>
      <c r="L19" s="107">
        <v>5053</v>
      </c>
      <c r="M19" s="112"/>
      <c r="N19" s="112"/>
      <c r="O19" s="112"/>
      <c r="P19" s="112"/>
      <c r="Q19" s="310"/>
      <c r="R19" s="310"/>
      <c r="S19" s="310"/>
      <c r="T19" s="310"/>
    </row>
    <row r="20" spans="1:21" x14ac:dyDescent="0.45">
      <c r="A20" s="166" t="s">
        <v>131</v>
      </c>
      <c r="B20" s="154">
        <v>3459</v>
      </c>
      <c r="C20" s="154">
        <v>2197</v>
      </c>
      <c r="D20" s="154">
        <v>914</v>
      </c>
      <c r="E20" s="154">
        <v>388</v>
      </c>
      <c r="F20" s="154">
        <v>6958</v>
      </c>
      <c r="G20" s="112"/>
      <c r="H20" s="166" t="s">
        <v>131</v>
      </c>
      <c r="I20" s="107">
        <v>2955</v>
      </c>
      <c r="J20" s="107">
        <v>2104</v>
      </c>
      <c r="K20" s="107">
        <v>1899</v>
      </c>
      <c r="L20" s="107">
        <v>6958</v>
      </c>
      <c r="M20" s="112"/>
      <c r="N20" s="112"/>
      <c r="O20" s="112"/>
      <c r="P20" s="112"/>
      <c r="Q20" s="310"/>
      <c r="R20" s="310"/>
      <c r="S20" s="310"/>
      <c r="T20" s="310"/>
    </row>
    <row r="21" spans="1:21" x14ac:dyDescent="0.45">
      <c r="A21" s="166" t="s">
        <v>14</v>
      </c>
      <c r="B21" s="154">
        <v>3326</v>
      </c>
      <c r="C21" s="154">
        <v>1816</v>
      </c>
      <c r="D21" s="154">
        <v>865</v>
      </c>
      <c r="E21" s="154">
        <v>307</v>
      </c>
      <c r="F21" s="154">
        <v>6314</v>
      </c>
      <c r="G21" s="112"/>
      <c r="H21" s="166" t="s">
        <v>14</v>
      </c>
      <c r="I21" s="107">
        <v>2676</v>
      </c>
      <c r="J21" s="107">
        <v>2133</v>
      </c>
      <c r="K21" s="107">
        <v>1505</v>
      </c>
      <c r="L21" s="107">
        <v>6314</v>
      </c>
      <c r="M21" s="318"/>
      <c r="N21" s="318"/>
      <c r="O21" s="318"/>
      <c r="P21" s="318"/>
      <c r="Q21" s="310"/>
      <c r="R21" s="310"/>
      <c r="S21" s="310"/>
      <c r="T21" s="310"/>
    </row>
    <row r="22" spans="1:21" x14ac:dyDescent="0.45">
      <c r="A22" s="284" t="s">
        <v>124</v>
      </c>
      <c r="B22" s="154">
        <v>8064</v>
      </c>
      <c r="C22" s="154">
        <v>10511</v>
      </c>
      <c r="D22" s="154">
        <v>2717</v>
      </c>
      <c r="E22" s="154">
        <v>639</v>
      </c>
      <c r="F22" s="154">
        <v>21931</v>
      </c>
      <c r="G22" s="112"/>
      <c r="H22" s="166" t="s">
        <v>124</v>
      </c>
      <c r="I22" s="107">
        <v>8790</v>
      </c>
      <c r="J22" s="107">
        <v>7660</v>
      </c>
      <c r="K22" s="107">
        <v>5481</v>
      </c>
      <c r="L22" s="107">
        <v>21931</v>
      </c>
      <c r="M22" s="318"/>
      <c r="N22" s="318"/>
      <c r="O22" s="318"/>
      <c r="P22" s="318"/>
      <c r="Q22" s="310"/>
      <c r="R22" s="310"/>
      <c r="S22" s="310"/>
      <c r="T22" s="310"/>
    </row>
    <row r="23" spans="1:21" x14ac:dyDescent="0.45">
      <c r="A23" s="109" t="s">
        <v>501</v>
      </c>
      <c r="B23" s="110">
        <f>SUM(B15:B22)</f>
        <v>22402</v>
      </c>
      <c r="C23" s="110">
        <f>SUM(C15:C22)</f>
        <v>31117</v>
      </c>
      <c r="D23" s="110">
        <f>SUM(D15:D22)</f>
        <v>6223</v>
      </c>
      <c r="E23" s="110">
        <f>SUM(E15:E22)</f>
        <v>1735</v>
      </c>
      <c r="F23" s="110">
        <f t="shared" ref="F23" si="0">SUM(F15:F22)</f>
        <v>61477</v>
      </c>
      <c r="G23" s="112"/>
      <c r="H23" s="109" t="s">
        <v>161</v>
      </c>
      <c r="I23" s="110">
        <v>24589</v>
      </c>
      <c r="J23" s="110">
        <v>20431</v>
      </c>
      <c r="K23" s="110">
        <v>15856</v>
      </c>
      <c r="L23" s="110">
        <v>61477</v>
      </c>
      <c r="M23" s="318"/>
      <c r="N23" s="318"/>
      <c r="O23" s="318"/>
      <c r="P23" s="318"/>
      <c r="Q23" s="310"/>
      <c r="R23" s="310"/>
      <c r="S23" s="310"/>
      <c r="T23" s="310"/>
    </row>
    <row r="24" spans="1:21" ht="15" customHeight="1" x14ac:dyDescent="0.45">
      <c r="A24" s="215"/>
      <c r="B24" s="310"/>
      <c r="C24" s="112"/>
      <c r="D24" s="206"/>
      <c r="E24" s="206"/>
      <c r="F24" s="84"/>
      <c r="G24" s="206"/>
      <c r="H24" s="206"/>
      <c r="I24" s="206"/>
      <c r="J24" s="112"/>
      <c r="K24" s="163"/>
      <c r="L24" s="90"/>
      <c r="M24" s="318"/>
      <c r="N24" s="318"/>
      <c r="O24" s="318"/>
      <c r="P24" s="318"/>
      <c r="Q24" s="112"/>
      <c r="R24" s="310"/>
      <c r="S24" s="310"/>
      <c r="T24" s="310"/>
      <c r="U24" s="310"/>
    </row>
    <row r="25" spans="1:21" ht="16.899999999999999" x14ac:dyDescent="0.45">
      <c r="A25" s="467" t="s">
        <v>620</v>
      </c>
      <c r="B25" s="467"/>
      <c r="C25" s="467"/>
      <c r="D25" s="467"/>
      <c r="E25" s="467"/>
      <c r="F25" s="467"/>
      <c r="G25" s="206"/>
      <c r="H25" s="467" t="s">
        <v>621</v>
      </c>
      <c r="I25" s="467"/>
      <c r="J25" s="467"/>
      <c r="K25" s="467"/>
      <c r="L25" s="467"/>
      <c r="M25" s="318"/>
      <c r="N25" s="318"/>
      <c r="O25" s="318"/>
      <c r="P25" s="318"/>
      <c r="Q25" s="318"/>
      <c r="R25" s="318"/>
      <c r="S25" s="318"/>
      <c r="T25" s="318"/>
    </row>
    <row r="26" spans="1:21" x14ac:dyDescent="0.45">
      <c r="A26" s="164" t="s">
        <v>13</v>
      </c>
      <c r="B26" s="165" t="s">
        <v>240</v>
      </c>
      <c r="C26" s="165" t="s">
        <v>238</v>
      </c>
      <c r="D26" s="165" t="s">
        <v>161</v>
      </c>
      <c r="E26" s="318"/>
      <c r="F26" s="318"/>
      <c r="G26" s="318"/>
      <c r="H26" s="100" t="s">
        <v>237</v>
      </c>
      <c r="I26" s="101" t="s">
        <v>240</v>
      </c>
      <c r="J26" s="101" t="s">
        <v>238</v>
      </c>
      <c r="K26" s="101" t="s">
        <v>161</v>
      </c>
      <c r="L26" s="318"/>
      <c r="M26" s="318"/>
      <c r="N26" s="318"/>
      <c r="O26" s="318"/>
      <c r="P26" s="318"/>
    </row>
    <row r="27" spans="1:21" x14ac:dyDescent="0.45">
      <c r="A27" s="166" t="s">
        <v>276</v>
      </c>
      <c r="B27" s="162">
        <v>288</v>
      </c>
      <c r="C27" s="162">
        <v>1912</v>
      </c>
      <c r="D27" s="162">
        <f>SUM(B27:C27)</f>
        <v>2200</v>
      </c>
      <c r="H27" s="91" t="s">
        <v>490</v>
      </c>
      <c r="I27" s="162">
        <v>8235</v>
      </c>
      <c r="J27" s="162">
        <v>16354</v>
      </c>
      <c r="K27" s="162">
        <f>SUM(I27:J27)</f>
        <v>24589</v>
      </c>
      <c r="L27" s="318"/>
      <c r="M27" s="318"/>
    </row>
    <row r="28" spans="1:21" x14ac:dyDescent="0.45">
      <c r="A28" s="166" t="s">
        <v>127</v>
      </c>
      <c r="B28" s="162">
        <v>165</v>
      </c>
      <c r="C28" s="162">
        <v>2476</v>
      </c>
      <c r="D28" s="162">
        <f t="shared" ref="D28:D35" si="1">SUM(B28:C28)</f>
        <v>2641</v>
      </c>
      <c r="H28" s="91" t="s">
        <v>249</v>
      </c>
      <c r="I28" s="162">
        <v>5753</v>
      </c>
      <c r="J28" s="162">
        <v>14678</v>
      </c>
      <c r="K28" s="162">
        <f t="shared" ref="K28:K30" si="2">SUM(I28:J28)</f>
        <v>20431</v>
      </c>
      <c r="L28" s="318"/>
      <c r="M28" s="318"/>
    </row>
    <row r="29" spans="1:21" x14ac:dyDescent="0.45">
      <c r="A29" s="166" t="s">
        <v>128</v>
      </c>
      <c r="B29" s="162">
        <v>641</v>
      </c>
      <c r="C29" s="162">
        <v>8784</v>
      </c>
      <c r="D29" s="162">
        <f t="shared" si="1"/>
        <v>9425</v>
      </c>
      <c r="H29" s="91" t="s">
        <v>545</v>
      </c>
      <c r="I29" s="162">
        <v>3716</v>
      </c>
      <c r="J29" s="162">
        <v>12741</v>
      </c>
      <c r="K29" s="162">
        <v>16948</v>
      </c>
      <c r="L29" s="318"/>
      <c r="M29" s="318"/>
    </row>
    <row r="30" spans="1:21" x14ac:dyDescent="0.45">
      <c r="A30" s="166" t="s">
        <v>129</v>
      </c>
      <c r="B30" s="162">
        <v>597</v>
      </c>
      <c r="C30" s="162">
        <v>6358</v>
      </c>
      <c r="D30" s="162">
        <f t="shared" si="1"/>
        <v>6955</v>
      </c>
      <c r="H30" s="102" t="s">
        <v>501</v>
      </c>
      <c r="I30" s="117">
        <f>SUM(I27:I29)</f>
        <v>17704</v>
      </c>
      <c r="J30" s="117">
        <f>SUM(J27:J29)</f>
        <v>43773</v>
      </c>
      <c r="K30" s="117">
        <f t="shared" si="2"/>
        <v>61477</v>
      </c>
      <c r="L30" s="318"/>
      <c r="M30" s="318"/>
    </row>
    <row r="31" spans="1:21" x14ac:dyDescent="0.45">
      <c r="A31" s="166" t="s">
        <v>130</v>
      </c>
      <c r="B31" s="162">
        <v>583</v>
      </c>
      <c r="C31" s="162">
        <v>4470</v>
      </c>
      <c r="D31" s="162">
        <f t="shared" si="1"/>
        <v>5053</v>
      </c>
      <c r="H31" s="112"/>
      <c r="I31" s="318"/>
      <c r="J31" s="318"/>
      <c r="K31" s="318"/>
      <c r="L31" s="318"/>
      <c r="M31" s="318"/>
    </row>
    <row r="32" spans="1:21" ht="15" customHeight="1" x14ac:dyDescent="0.45">
      <c r="A32" s="166" t="s">
        <v>131</v>
      </c>
      <c r="B32" s="162">
        <v>1063</v>
      </c>
      <c r="C32" s="162">
        <v>5895</v>
      </c>
      <c r="D32" s="162">
        <f t="shared" si="1"/>
        <v>6958</v>
      </c>
      <c r="H32" s="112"/>
      <c r="I32" s="318"/>
      <c r="J32" s="318"/>
      <c r="K32" s="318"/>
      <c r="L32" s="318"/>
      <c r="M32" s="318"/>
    </row>
    <row r="33" spans="1:21" s="90" customFormat="1" ht="15" customHeight="1" x14ac:dyDescent="0.45">
      <c r="A33" s="166" t="s">
        <v>14</v>
      </c>
      <c r="B33" s="162">
        <v>5080</v>
      </c>
      <c r="C33" s="162">
        <v>1234</v>
      </c>
      <c r="D33" s="162">
        <f t="shared" si="1"/>
        <v>6314</v>
      </c>
      <c r="H33" s="320"/>
      <c r="I33" s="320"/>
      <c r="J33" s="320"/>
      <c r="K33" s="320"/>
      <c r="L33" s="320"/>
      <c r="M33" s="320"/>
    </row>
    <row r="34" spans="1:21" x14ac:dyDescent="0.45">
      <c r="A34" s="166" t="s">
        <v>96</v>
      </c>
      <c r="B34" s="162">
        <v>9287</v>
      </c>
      <c r="C34" s="162">
        <v>12644</v>
      </c>
      <c r="D34" s="162">
        <f t="shared" si="1"/>
        <v>21931</v>
      </c>
      <c r="H34" s="206"/>
      <c r="I34" s="206"/>
      <c r="J34" s="206"/>
      <c r="K34" s="112"/>
      <c r="L34" s="112"/>
      <c r="M34" s="318"/>
      <c r="N34" s="318"/>
      <c r="O34" s="318"/>
      <c r="P34" s="318"/>
      <c r="Q34" s="318"/>
      <c r="R34" s="206"/>
    </row>
    <row r="35" spans="1:21" x14ac:dyDescent="0.45">
      <c r="A35" s="109" t="s">
        <v>161</v>
      </c>
      <c r="B35" s="135">
        <f>SUM(B27:B34)</f>
        <v>17704</v>
      </c>
      <c r="C35" s="135">
        <f>SUM(C27:C34)</f>
        <v>43773</v>
      </c>
      <c r="D35" s="117">
        <f t="shared" si="1"/>
        <v>61477</v>
      </c>
      <c r="E35" s="112"/>
      <c r="F35" s="206"/>
      <c r="G35" s="206"/>
      <c r="H35" s="206"/>
      <c r="I35" s="206"/>
      <c r="J35" s="112"/>
      <c r="K35" s="206"/>
      <c r="L35" s="206"/>
      <c r="M35" s="206"/>
      <c r="N35" s="112"/>
      <c r="O35" s="112"/>
      <c r="P35" s="318"/>
      <c r="Q35" s="318"/>
      <c r="R35" s="318"/>
      <c r="S35" s="318"/>
      <c r="T35" s="318"/>
      <c r="U35" s="206"/>
    </row>
    <row r="36" spans="1:21" x14ac:dyDescent="0.45">
      <c r="E36" s="112"/>
      <c r="F36" s="206"/>
      <c r="G36" s="206"/>
      <c r="H36" s="206"/>
      <c r="I36" s="206"/>
      <c r="J36" s="206"/>
      <c r="K36" s="206"/>
      <c r="L36" s="206"/>
      <c r="M36" s="206"/>
      <c r="N36" s="112"/>
      <c r="O36" s="112"/>
      <c r="P36" s="206"/>
      <c r="Q36" s="206"/>
      <c r="R36" s="206"/>
      <c r="S36" s="206"/>
      <c r="T36" s="206"/>
      <c r="U36" s="206"/>
    </row>
    <row r="37" spans="1:21" x14ac:dyDescent="0.45">
      <c r="E37" s="112"/>
      <c r="F37" s="206"/>
      <c r="G37" s="206"/>
      <c r="H37" s="206"/>
      <c r="I37" s="206"/>
      <c r="J37" s="206"/>
      <c r="K37" s="206"/>
      <c r="L37" s="206"/>
      <c r="M37" s="206"/>
      <c r="N37" s="112"/>
      <c r="O37" s="112"/>
      <c r="P37" s="206"/>
      <c r="Q37" s="206"/>
      <c r="R37" s="206"/>
      <c r="S37" s="206"/>
      <c r="T37" s="206"/>
      <c r="U37" s="206"/>
    </row>
    <row r="38" spans="1:21" x14ac:dyDescent="0.45">
      <c r="E38" s="112"/>
      <c r="F38" s="206"/>
      <c r="G38" s="206"/>
      <c r="H38" s="206"/>
      <c r="I38" s="206"/>
      <c r="J38" s="206"/>
      <c r="K38" s="206"/>
      <c r="L38" s="206"/>
      <c r="M38" s="206"/>
      <c r="N38" s="112"/>
      <c r="O38" s="112"/>
      <c r="P38" s="206"/>
      <c r="Q38" s="206"/>
      <c r="R38" s="206"/>
      <c r="S38" s="206"/>
      <c r="T38" s="206"/>
      <c r="U38" s="206"/>
    </row>
    <row r="39" spans="1:21" x14ac:dyDescent="0.45">
      <c r="E39" s="112"/>
      <c r="F39" s="206"/>
      <c r="G39" s="206"/>
      <c r="H39" s="206"/>
      <c r="I39" s="206"/>
      <c r="J39" s="206"/>
      <c r="K39" s="206"/>
      <c r="L39" s="206"/>
      <c r="M39" s="206"/>
      <c r="N39" s="112"/>
      <c r="O39" s="112"/>
      <c r="P39" s="206"/>
      <c r="Q39" s="206"/>
      <c r="R39" s="206"/>
      <c r="S39" s="206"/>
      <c r="T39" s="206"/>
      <c r="U39" s="206"/>
    </row>
    <row r="40" spans="1:21" x14ac:dyDescent="0.45">
      <c r="A40" s="223"/>
      <c r="B40" s="90"/>
      <c r="C40" s="90"/>
      <c r="D40" s="90"/>
      <c r="E40" s="112"/>
      <c r="F40" s="206"/>
      <c r="G40" s="206"/>
      <c r="H40" s="206"/>
      <c r="I40" s="206"/>
      <c r="J40" s="206"/>
      <c r="K40" s="206"/>
      <c r="L40" s="206"/>
      <c r="M40" s="206"/>
      <c r="N40" s="112"/>
      <c r="O40" s="112"/>
      <c r="P40" s="206"/>
      <c r="Q40" s="206"/>
      <c r="R40" s="206"/>
      <c r="S40" s="206"/>
      <c r="T40" s="206"/>
      <c r="U40" s="206"/>
    </row>
    <row r="41" spans="1:21" x14ac:dyDescent="0.45">
      <c r="E41" s="112"/>
      <c r="F41" s="206"/>
      <c r="G41" s="206"/>
      <c r="H41" s="206"/>
      <c r="I41" s="206"/>
      <c r="J41" s="206"/>
      <c r="K41" s="206"/>
      <c r="L41" s="206"/>
      <c r="M41" s="206"/>
      <c r="N41" s="112"/>
      <c r="O41" s="112"/>
      <c r="P41" s="206"/>
      <c r="Q41" s="206"/>
      <c r="R41" s="206"/>
      <c r="S41" s="206"/>
      <c r="T41" s="206"/>
      <c r="U41" s="206"/>
    </row>
    <row r="42" spans="1:21" x14ac:dyDescent="0.45">
      <c r="E42" s="112"/>
      <c r="F42" s="206"/>
      <c r="G42" s="206"/>
      <c r="H42" s="206"/>
      <c r="I42" s="206"/>
      <c r="J42" s="206"/>
      <c r="K42" s="206"/>
      <c r="L42" s="206"/>
      <c r="M42" s="206"/>
      <c r="N42" s="112"/>
      <c r="O42" s="112"/>
      <c r="P42" s="206"/>
      <c r="Q42" s="206"/>
      <c r="R42" s="206"/>
      <c r="S42" s="206"/>
      <c r="T42" s="206"/>
      <c r="U42" s="206"/>
    </row>
    <row r="43" spans="1:21" x14ac:dyDescent="0.45">
      <c r="E43" s="112"/>
      <c r="F43" s="206"/>
      <c r="G43" s="206"/>
      <c r="H43" s="206"/>
      <c r="I43" s="206"/>
      <c r="J43" s="206"/>
      <c r="K43" s="206"/>
      <c r="L43" s="206"/>
      <c r="M43" s="206"/>
      <c r="N43" s="112"/>
      <c r="O43" s="112"/>
      <c r="P43" s="206"/>
      <c r="Q43" s="206"/>
      <c r="R43" s="206"/>
      <c r="S43" s="206"/>
      <c r="T43" s="206"/>
      <c r="U43" s="206"/>
    </row>
    <row r="44" spans="1:21" x14ac:dyDescent="0.45">
      <c r="E44" s="112"/>
      <c r="F44" s="206"/>
      <c r="G44" s="206"/>
      <c r="H44" s="206"/>
      <c r="I44" s="206"/>
      <c r="J44" s="206"/>
      <c r="K44" s="206"/>
      <c r="L44" s="206"/>
      <c r="M44" s="206"/>
      <c r="N44" s="206"/>
      <c r="O44" s="206"/>
      <c r="P44" s="206"/>
      <c r="Q44" s="206"/>
      <c r="R44" s="206"/>
      <c r="S44" s="206"/>
      <c r="T44" s="206"/>
      <c r="U44" s="206"/>
    </row>
    <row r="45" spans="1:21" x14ac:dyDescent="0.45">
      <c r="E45" s="112"/>
      <c r="F45" s="206"/>
      <c r="G45" s="206"/>
      <c r="H45" s="206"/>
      <c r="I45" s="206"/>
      <c r="J45" s="206"/>
      <c r="K45" s="206"/>
      <c r="L45" s="206"/>
      <c r="M45" s="206"/>
      <c r="N45" s="206"/>
      <c r="O45" s="206"/>
      <c r="P45" s="206"/>
      <c r="Q45" s="206"/>
      <c r="R45" s="206"/>
      <c r="S45" s="206"/>
      <c r="T45" s="206"/>
      <c r="U45" s="206"/>
    </row>
    <row r="46" spans="1:21" x14ac:dyDescent="0.45">
      <c r="E46" s="112"/>
      <c r="F46" s="206"/>
      <c r="G46" s="206"/>
      <c r="H46" s="206"/>
      <c r="I46" s="206"/>
      <c r="J46" s="206"/>
      <c r="K46" s="206"/>
      <c r="L46" s="206"/>
      <c r="M46" s="206"/>
      <c r="N46" s="206"/>
      <c r="O46" s="206"/>
      <c r="P46" s="206"/>
      <c r="Q46" s="206"/>
      <c r="R46" s="206"/>
      <c r="S46" s="206"/>
      <c r="T46" s="206"/>
      <c r="U46" s="206"/>
    </row>
    <row r="47" spans="1:21" x14ac:dyDescent="0.45">
      <c r="E47" s="112"/>
      <c r="F47" s="206"/>
      <c r="G47" s="206"/>
      <c r="H47" s="206"/>
      <c r="I47" s="206"/>
      <c r="J47" s="206"/>
      <c r="K47" s="206"/>
      <c r="L47" s="206"/>
      <c r="M47" s="206"/>
      <c r="N47" s="206"/>
      <c r="O47" s="206"/>
      <c r="P47" s="206"/>
      <c r="Q47" s="206"/>
      <c r="R47" s="206"/>
      <c r="S47" s="206"/>
      <c r="T47" s="206"/>
      <c r="U47" s="206"/>
    </row>
    <row r="48" spans="1:21" x14ac:dyDescent="0.45">
      <c r="E48" s="206"/>
      <c r="F48" s="206"/>
      <c r="G48" s="206"/>
      <c r="H48" s="206"/>
      <c r="I48" s="206"/>
      <c r="J48" s="206"/>
      <c r="K48" s="206"/>
      <c r="L48" s="206"/>
      <c r="M48" s="206"/>
      <c r="N48" s="206"/>
      <c r="O48" s="206"/>
      <c r="P48" s="206"/>
      <c r="Q48" s="206"/>
      <c r="R48" s="206"/>
      <c r="S48" s="206"/>
      <c r="T48" s="206"/>
      <c r="U48" s="206"/>
    </row>
    <row r="49" spans="1:21" x14ac:dyDescent="0.45">
      <c r="E49" s="206"/>
      <c r="F49" s="206"/>
      <c r="G49" s="206"/>
      <c r="H49" s="206"/>
      <c r="I49" s="206"/>
      <c r="J49" s="206"/>
      <c r="K49" s="206"/>
      <c r="L49" s="206"/>
      <c r="M49" s="206"/>
      <c r="N49" s="206"/>
      <c r="O49" s="206"/>
      <c r="P49" s="206"/>
      <c r="Q49" s="206"/>
      <c r="R49" s="206"/>
      <c r="S49" s="206"/>
      <c r="T49" s="206"/>
      <c r="U49" s="206"/>
    </row>
    <row r="50" spans="1:21" x14ac:dyDescent="0.45">
      <c r="E50" s="206"/>
      <c r="F50" s="206"/>
      <c r="G50" s="206"/>
      <c r="H50" s="206"/>
      <c r="I50" s="206"/>
      <c r="J50" s="206"/>
      <c r="K50" s="206"/>
      <c r="L50" s="206"/>
      <c r="M50" s="206"/>
      <c r="N50" s="206"/>
      <c r="O50" s="206"/>
      <c r="P50" s="206"/>
      <c r="Q50" s="206"/>
      <c r="R50" s="206"/>
      <c r="S50" s="206"/>
      <c r="T50" s="206"/>
      <c r="U50" s="206"/>
    </row>
    <row r="51" spans="1:21" x14ac:dyDescent="0.45">
      <c r="A51" s="206"/>
      <c r="B51" s="206"/>
      <c r="C51" s="206"/>
      <c r="D51" s="206"/>
      <c r="E51" s="206"/>
      <c r="F51" s="206"/>
      <c r="G51" s="206"/>
      <c r="H51" s="206"/>
      <c r="I51" s="206"/>
      <c r="J51" s="206"/>
      <c r="K51" s="206"/>
      <c r="L51" s="206"/>
      <c r="M51" s="206"/>
      <c r="N51" s="206"/>
      <c r="O51" s="206"/>
      <c r="P51" s="206"/>
      <c r="Q51" s="206"/>
      <c r="R51" s="206"/>
      <c r="S51" s="206"/>
      <c r="T51" s="206"/>
      <c r="U51" s="206"/>
    </row>
    <row r="52" spans="1:21" x14ac:dyDescent="0.45">
      <c r="A52" s="206"/>
      <c r="B52" s="206"/>
      <c r="C52" s="206"/>
      <c r="D52" s="206"/>
      <c r="E52" s="206"/>
      <c r="F52" s="206"/>
      <c r="G52" s="206"/>
      <c r="H52" s="206"/>
      <c r="I52" s="206"/>
      <c r="J52" s="206"/>
      <c r="K52" s="206"/>
      <c r="L52" s="206"/>
      <c r="M52" s="206"/>
      <c r="N52" s="206"/>
      <c r="O52" s="206"/>
      <c r="P52" s="206"/>
      <c r="Q52" s="206"/>
      <c r="R52" s="206"/>
      <c r="S52" s="206"/>
      <c r="T52" s="206"/>
    </row>
    <row r="53" spans="1:21" x14ac:dyDescent="0.45">
      <c r="A53" s="206"/>
      <c r="B53" s="206"/>
      <c r="C53" s="206"/>
      <c r="D53" s="206"/>
      <c r="E53" s="206"/>
      <c r="F53" s="206"/>
      <c r="G53" s="206"/>
      <c r="H53" s="206"/>
      <c r="I53" s="206"/>
      <c r="J53" s="206"/>
      <c r="K53" s="206"/>
      <c r="L53" s="206"/>
      <c r="M53" s="206"/>
      <c r="N53" s="206"/>
      <c r="O53" s="206"/>
      <c r="P53" s="206"/>
      <c r="Q53" s="206"/>
      <c r="R53" s="206"/>
      <c r="S53" s="206"/>
      <c r="T53" s="206"/>
    </row>
    <row r="54" spans="1:21" x14ac:dyDescent="0.45">
      <c r="A54" s="206"/>
      <c r="B54" s="206"/>
      <c r="C54" s="206"/>
      <c r="D54" s="206"/>
      <c r="E54" s="206"/>
      <c r="F54" s="206"/>
      <c r="G54" s="206"/>
      <c r="H54" s="206"/>
      <c r="I54" s="206"/>
      <c r="J54" s="206"/>
      <c r="K54" s="206"/>
      <c r="L54" s="206"/>
      <c r="M54" s="206"/>
      <c r="N54" s="206"/>
      <c r="O54" s="206"/>
      <c r="P54" s="206"/>
      <c r="Q54" s="206"/>
      <c r="R54" s="206"/>
      <c r="S54" s="206"/>
      <c r="T54" s="206"/>
    </row>
    <row r="55" spans="1:21" x14ac:dyDescent="0.45">
      <c r="A55" s="216"/>
      <c r="B55" s="216"/>
      <c r="C55" s="216"/>
      <c r="D55" s="216"/>
      <c r="E55" s="206"/>
      <c r="F55" s="216"/>
      <c r="G55" s="216"/>
      <c r="H55" s="206"/>
      <c r="I55" s="206"/>
      <c r="J55" s="206"/>
      <c r="K55" s="206"/>
      <c r="L55" s="206"/>
      <c r="M55" s="206"/>
      <c r="N55" s="206"/>
      <c r="O55" s="206"/>
      <c r="P55" s="206"/>
      <c r="Q55" s="206"/>
      <c r="R55" s="206"/>
      <c r="S55" s="206"/>
      <c r="T55" s="206"/>
    </row>
    <row r="56" spans="1:21" x14ac:dyDescent="0.45">
      <c r="A56" s="216"/>
      <c r="B56" s="216"/>
      <c r="C56" s="216"/>
      <c r="D56" s="216"/>
      <c r="E56" s="216"/>
      <c r="F56" s="216"/>
      <c r="G56" s="216"/>
      <c r="H56" s="216"/>
      <c r="I56" s="216"/>
      <c r="J56" s="216"/>
      <c r="K56" s="216"/>
      <c r="L56" s="216"/>
      <c r="M56" s="216"/>
      <c r="N56" s="206"/>
      <c r="O56" s="206"/>
      <c r="P56" s="206"/>
      <c r="Q56" s="206"/>
      <c r="R56" s="206"/>
      <c r="S56" s="206"/>
      <c r="T56" s="206"/>
    </row>
    <row r="57" spans="1:21" x14ac:dyDescent="0.45">
      <c r="A57" s="216"/>
      <c r="B57" s="216"/>
      <c r="C57" s="216"/>
      <c r="D57" s="216"/>
      <c r="E57" s="216"/>
      <c r="F57" s="216"/>
      <c r="G57" s="216"/>
      <c r="H57" s="216"/>
      <c r="I57" s="216"/>
      <c r="J57" s="216"/>
      <c r="K57" s="216"/>
      <c r="L57" s="216"/>
      <c r="M57" s="216"/>
      <c r="N57" s="206"/>
      <c r="O57" s="206"/>
      <c r="P57" s="206"/>
      <c r="Q57" s="206"/>
      <c r="R57" s="206"/>
      <c r="S57" s="206"/>
      <c r="T57" s="206"/>
    </row>
    <row r="58" spans="1:21" x14ac:dyDescent="0.45">
      <c r="A58" s="216"/>
      <c r="B58" s="216"/>
      <c r="C58" s="216"/>
      <c r="D58" s="216"/>
      <c r="E58" s="216"/>
      <c r="F58" s="216"/>
      <c r="G58" s="216"/>
      <c r="H58" s="216"/>
      <c r="I58" s="216"/>
      <c r="J58" s="216"/>
      <c r="K58" s="216"/>
      <c r="L58" s="216"/>
      <c r="M58" s="216"/>
      <c r="N58" s="206"/>
      <c r="O58" s="206"/>
      <c r="P58" s="206"/>
      <c r="Q58" s="206"/>
      <c r="R58" s="206"/>
      <c r="S58" s="206"/>
      <c r="T58" s="206"/>
    </row>
    <row r="59" spans="1:21" x14ac:dyDescent="0.45">
      <c r="A59" s="216"/>
      <c r="B59" s="216"/>
      <c r="C59" s="216"/>
      <c r="D59" s="216"/>
      <c r="E59" s="216"/>
      <c r="F59" s="216"/>
      <c r="G59" s="216"/>
      <c r="H59" s="216"/>
      <c r="I59" s="216"/>
      <c r="J59" s="216"/>
      <c r="K59" s="216"/>
      <c r="L59" s="216"/>
      <c r="M59" s="216"/>
      <c r="N59" s="206"/>
      <c r="O59" s="206"/>
      <c r="P59" s="206"/>
      <c r="Q59" s="206"/>
      <c r="R59" s="206"/>
      <c r="S59" s="206"/>
      <c r="T59" s="206"/>
    </row>
    <row r="60" spans="1:21" x14ac:dyDescent="0.45">
      <c r="A60" s="216"/>
      <c r="B60" s="216"/>
      <c r="C60" s="216"/>
      <c r="D60" s="216"/>
      <c r="E60" s="216"/>
      <c r="F60" s="216"/>
      <c r="G60" s="216"/>
      <c r="H60" s="216"/>
      <c r="I60" s="216"/>
      <c r="J60" s="216"/>
      <c r="K60" s="216"/>
      <c r="L60" s="216"/>
      <c r="M60" s="216"/>
      <c r="N60" s="206"/>
      <c r="O60" s="206"/>
      <c r="P60" s="206"/>
      <c r="Q60" s="206"/>
      <c r="R60" s="206"/>
      <c r="S60" s="206"/>
      <c r="T60" s="206"/>
    </row>
    <row r="61" spans="1:21" x14ac:dyDescent="0.45">
      <c r="A61" s="216"/>
      <c r="B61" s="216"/>
      <c r="C61" s="216"/>
      <c r="D61" s="216"/>
      <c r="E61" s="216"/>
      <c r="F61" s="216"/>
      <c r="G61" s="216"/>
      <c r="H61" s="216"/>
      <c r="I61" s="216"/>
      <c r="J61" s="216"/>
      <c r="K61" s="216"/>
      <c r="L61" s="216"/>
      <c r="M61" s="216"/>
      <c r="N61" s="206"/>
      <c r="O61" s="206"/>
      <c r="P61" s="206"/>
      <c r="Q61" s="206"/>
      <c r="R61" s="206"/>
      <c r="S61" s="206"/>
      <c r="T61" s="206"/>
    </row>
    <row r="62" spans="1:21" x14ac:dyDescent="0.45">
      <c r="A62" s="216"/>
      <c r="B62" s="216"/>
      <c r="C62" s="216"/>
      <c r="D62" s="216"/>
      <c r="E62" s="216"/>
      <c r="F62" s="216"/>
      <c r="G62" s="216"/>
      <c r="H62" s="216"/>
      <c r="I62" s="216"/>
      <c r="J62" s="216"/>
      <c r="K62" s="216"/>
      <c r="L62" s="216"/>
      <c r="M62" s="216"/>
      <c r="N62" s="206"/>
      <c r="O62" s="206"/>
      <c r="P62" s="206"/>
      <c r="Q62" s="206"/>
      <c r="R62" s="206"/>
      <c r="S62" s="206"/>
      <c r="T62" s="206"/>
    </row>
    <row r="63" spans="1:21" x14ac:dyDescent="0.45">
      <c r="A63" s="216"/>
      <c r="B63" s="216"/>
      <c r="C63" s="216"/>
      <c r="D63" s="216"/>
      <c r="E63" s="216"/>
      <c r="F63" s="216"/>
      <c r="G63" s="216"/>
      <c r="H63" s="216"/>
      <c r="I63" s="216"/>
      <c r="J63" s="216"/>
      <c r="K63" s="216"/>
      <c r="L63" s="216"/>
      <c r="M63" s="216"/>
      <c r="N63" s="206"/>
      <c r="O63" s="206"/>
      <c r="P63" s="206"/>
      <c r="Q63" s="206"/>
      <c r="R63" s="206"/>
      <c r="S63" s="112"/>
      <c r="T63" s="112"/>
    </row>
    <row r="64" spans="1:21" x14ac:dyDescent="0.45">
      <c r="A64" s="216"/>
      <c r="B64" s="216"/>
      <c r="C64" s="216"/>
      <c r="D64" s="216"/>
      <c r="E64" s="216"/>
      <c r="F64" s="216"/>
      <c r="G64" s="216"/>
      <c r="H64" s="216"/>
      <c r="I64" s="216"/>
      <c r="J64" s="216"/>
      <c r="K64" s="216"/>
      <c r="L64" s="216"/>
      <c r="M64" s="216"/>
      <c r="N64" s="206"/>
      <c r="O64" s="206"/>
      <c r="P64" s="206"/>
      <c r="Q64" s="206"/>
      <c r="R64" s="206"/>
      <c r="S64" s="112"/>
      <c r="T64" s="112"/>
    </row>
    <row r="65" spans="1:20" x14ac:dyDescent="0.45">
      <c r="A65" s="216"/>
      <c r="B65" s="216"/>
      <c r="C65" s="216"/>
      <c r="D65" s="216"/>
      <c r="E65" s="216"/>
      <c r="F65" s="216"/>
      <c r="G65" s="216"/>
      <c r="H65" s="216"/>
      <c r="I65" s="216"/>
      <c r="J65" s="216"/>
      <c r="K65" s="216"/>
      <c r="L65" s="216"/>
      <c r="M65" s="216"/>
      <c r="N65" s="206"/>
      <c r="O65" s="206"/>
      <c r="P65" s="206"/>
      <c r="Q65" s="206"/>
      <c r="R65" s="206"/>
      <c r="S65" s="112"/>
      <c r="T65" s="112"/>
    </row>
    <row r="66" spans="1:20" x14ac:dyDescent="0.45">
      <c r="E66" s="216"/>
      <c r="H66" s="216"/>
      <c r="I66" s="216"/>
      <c r="J66" s="216"/>
      <c r="K66" s="216"/>
      <c r="L66" s="216"/>
      <c r="M66" s="216"/>
      <c r="N66" s="206"/>
      <c r="O66" s="206"/>
      <c r="P66" s="206"/>
      <c r="Q66" s="206"/>
      <c r="R66" s="206"/>
      <c r="S66" s="112"/>
      <c r="T66" s="112"/>
    </row>
    <row r="67" spans="1:20" x14ac:dyDescent="0.45">
      <c r="N67" s="216"/>
      <c r="O67" s="216"/>
      <c r="P67" s="216"/>
      <c r="Q67" s="216"/>
      <c r="R67" s="216"/>
      <c r="S67" s="216"/>
      <c r="T67" s="216"/>
    </row>
    <row r="68" spans="1:20" x14ac:dyDescent="0.45">
      <c r="N68" s="216"/>
      <c r="O68" s="216"/>
      <c r="P68" s="216"/>
      <c r="Q68" s="216"/>
      <c r="R68" s="216"/>
      <c r="S68" s="216"/>
      <c r="T68" s="216"/>
    </row>
    <row r="69" spans="1:20" x14ac:dyDescent="0.45">
      <c r="N69" s="216"/>
      <c r="O69" s="216"/>
      <c r="P69" s="216"/>
      <c r="Q69" s="216"/>
      <c r="R69" s="216"/>
      <c r="S69" s="216"/>
      <c r="T69" s="216"/>
    </row>
    <row r="70" spans="1:20" x14ac:dyDescent="0.45">
      <c r="N70" s="216"/>
      <c r="O70" s="216"/>
      <c r="P70" s="216"/>
      <c r="Q70" s="216"/>
      <c r="R70" s="216"/>
      <c r="S70" s="216"/>
      <c r="T70" s="216"/>
    </row>
    <row r="71" spans="1:20" x14ac:dyDescent="0.45">
      <c r="N71" s="216"/>
      <c r="O71" s="216"/>
      <c r="P71" s="216"/>
      <c r="Q71" s="216"/>
      <c r="R71" s="216"/>
      <c r="S71" s="216"/>
      <c r="T71" s="216"/>
    </row>
    <row r="72" spans="1:20" x14ac:dyDescent="0.45">
      <c r="N72" s="216"/>
      <c r="O72" s="216"/>
      <c r="P72" s="216"/>
      <c r="Q72" s="216"/>
      <c r="R72" s="216"/>
      <c r="S72" s="216"/>
      <c r="T72" s="216"/>
    </row>
    <row r="73" spans="1:20" x14ac:dyDescent="0.45">
      <c r="N73" s="216"/>
      <c r="O73" s="216"/>
      <c r="P73" s="216"/>
      <c r="Q73" s="216"/>
      <c r="R73" s="216"/>
      <c r="S73" s="216"/>
      <c r="T73" s="216"/>
    </row>
    <row r="74" spans="1:20" x14ac:dyDescent="0.45">
      <c r="N74" s="216"/>
      <c r="O74" s="216"/>
      <c r="P74" s="216"/>
      <c r="Q74" s="216"/>
      <c r="R74" s="216"/>
      <c r="S74" s="216"/>
      <c r="T74" s="216"/>
    </row>
    <row r="75" spans="1:20" x14ac:dyDescent="0.45">
      <c r="N75" s="216"/>
      <c r="O75" s="216"/>
      <c r="P75" s="216"/>
      <c r="Q75" s="216"/>
      <c r="R75" s="216"/>
      <c r="S75" s="216"/>
      <c r="T75" s="216"/>
    </row>
    <row r="76" spans="1:20" x14ac:dyDescent="0.45">
      <c r="N76" s="216"/>
      <c r="O76" s="216"/>
      <c r="P76" s="216"/>
      <c r="Q76" s="216"/>
      <c r="R76" s="216"/>
      <c r="S76" s="216"/>
      <c r="T76" s="216"/>
    </row>
    <row r="77" spans="1:20" x14ac:dyDescent="0.45">
      <c r="N77" s="216"/>
      <c r="O77" s="216"/>
      <c r="P77" s="216"/>
      <c r="Q77" s="216"/>
      <c r="R77" s="216"/>
      <c r="S77" s="216"/>
      <c r="T77" s="216"/>
    </row>
  </sheetData>
  <mergeCells count="7">
    <mergeCell ref="A25:F25"/>
    <mergeCell ref="H25:L25"/>
    <mergeCell ref="A9:D11"/>
    <mergeCell ref="A3:B3"/>
    <mergeCell ref="A4:B4"/>
    <mergeCell ref="A13:F13"/>
    <mergeCell ref="H13:L13"/>
  </mergeCells>
  <hyperlinks>
    <hyperlink ref="A1" location="'Table of Contents'!A1" display="Table of Contents" xr:uid="{7F75D2CA-E424-43A3-8EE3-9417A727143C}"/>
  </hyperlink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Q41"/>
  <sheetViews>
    <sheetView workbookViewId="0"/>
  </sheetViews>
  <sheetFormatPr defaultColWidth="9" defaultRowHeight="14.25" x14ac:dyDescent="0.45"/>
  <cols>
    <col min="1" max="1" width="19.86328125" style="1" customWidth="1"/>
    <col min="2" max="2" width="14" style="1" bestFit="1" customWidth="1"/>
    <col min="3" max="3" width="14.86328125" style="1" bestFit="1" customWidth="1"/>
    <col min="4" max="4" width="14" style="1" bestFit="1" customWidth="1"/>
    <col min="5" max="5" width="14.86328125" style="1" bestFit="1" customWidth="1"/>
    <col min="6" max="6" width="14" style="1" bestFit="1" customWidth="1"/>
    <col min="7" max="7" width="14.86328125" style="1" bestFit="1" customWidth="1"/>
    <col min="8" max="8" width="14" style="1" bestFit="1" customWidth="1"/>
    <col min="9" max="9" width="14.86328125" style="1" bestFit="1" customWidth="1"/>
    <col min="10" max="10" width="14" style="1" bestFit="1" customWidth="1"/>
    <col min="11" max="11" width="14.86328125" style="1" bestFit="1" customWidth="1"/>
    <col min="12" max="12" width="14" style="1" bestFit="1" customWidth="1"/>
    <col min="13" max="13" width="14.86328125" style="1" bestFit="1" customWidth="1"/>
    <col min="14" max="14" width="14" style="1" bestFit="1" customWidth="1"/>
    <col min="15" max="15" width="14.86328125" style="1" bestFit="1" customWidth="1"/>
    <col min="16" max="16" width="14" style="1" bestFit="1" customWidth="1"/>
    <col min="17" max="17" width="14.86328125" style="1" bestFit="1" customWidth="1"/>
    <col min="18" max="18" width="14" style="1" bestFit="1" customWidth="1"/>
    <col min="19" max="19" width="14.86328125" style="1" bestFit="1" customWidth="1"/>
    <col min="20" max="20" width="14" style="1" bestFit="1" customWidth="1"/>
    <col min="21" max="21" width="14.86328125" style="1" bestFit="1" customWidth="1"/>
    <col min="22" max="22" width="14" style="1" bestFit="1" customWidth="1"/>
    <col min="23" max="23" width="14.86328125" style="1" bestFit="1" customWidth="1"/>
    <col min="24" max="24" width="14" style="1" bestFit="1" customWidth="1"/>
    <col min="25" max="25" width="19.6640625" style="1" bestFit="1" customWidth="1"/>
    <col min="26" max="26" width="18.86328125" style="1" bestFit="1" customWidth="1"/>
    <col min="27" max="27" width="10.33203125" style="1" bestFit="1" customWidth="1"/>
    <col min="28" max="28" width="14.86328125" style="1" bestFit="1" customWidth="1"/>
    <col min="29" max="29" width="14" style="1" bestFit="1" customWidth="1"/>
    <col min="30" max="30" width="10.33203125" style="1" bestFit="1" customWidth="1"/>
    <col min="31" max="31" width="14.86328125" style="1" bestFit="1" customWidth="1"/>
    <col min="32" max="32" width="14" style="1" bestFit="1" customWidth="1"/>
    <col min="33" max="33" width="10.33203125" style="1" bestFit="1" customWidth="1"/>
    <col min="34" max="34" width="14.86328125" style="1" bestFit="1" customWidth="1"/>
    <col min="35" max="35" width="14" style="1" bestFit="1" customWidth="1"/>
    <col min="36" max="36" width="10.33203125" style="1" bestFit="1" customWidth="1"/>
    <col min="37" max="37" width="19.6640625" style="1" bestFit="1" customWidth="1"/>
    <col min="38" max="38" width="18.86328125" style="1" bestFit="1" customWidth="1"/>
    <col min="39" max="39" width="15.1328125" style="1" bestFit="1" customWidth="1"/>
    <col min="40" max="47" width="15.33203125" style="1" bestFit="1" customWidth="1"/>
    <col min="48" max="48" width="19.6640625" style="1" bestFit="1" customWidth="1"/>
    <col min="49" max="49" width="18.86328125" style="1" bestFit="1" customWidth="1"/>
    <col min="50" max="51" width="15.1328125" style="1" bestFit="1" customWidth="1"/>
    <col min="52" max="16384" width="9" style="1"/>
  </cols>
  <sheetData>
    <row r="1" spans="1:17" s="90" customFormat="1" x14ac:dyDescent="0.45">
      <c r="A1" s="338" t="s">
        <v>556</v>
      </c>
      <c r="B1" s="206"/>
      <c r="C1" s="206"/>
      <c r="D1" s="206"/>
      <c r="E1" s="206"/>
      <c r="F1" s="206"/>
      <c r="G1" s="206"/>
      <c r="H1" s="206"/>
      <c r="I1" s="206"/>
      <c r="J1" s="206"/>
      <c r="K1" s="206"/>
      <c r="L1" s="206"/>
      <c r="M1" s="206"/>
      <c r="N1" s="206"/>
      <c r="O1" s="206"/>
      <c r="P1" s="206"/>
      <c r="Q1" s="206"/>
    </row>
    <row r="2" spans="1:17" s="90" customFormat="1" ht="16.899999999999999" x14ac:dyDescent="0.5">
      <c r="A2" s="219" t="s">
        <v>274</v>
      </c>
      <c r="B2" s="218"/>
      <c r="C2" s="218"/>
      <c r="D2" s="218"/>
      <c r="E2" s="218"/>
      <c r="F2" s="218"/>
      <c r="G2" s="218"/>
      <c r="H2" s="218"/>
      <c r="I2" s="218"/>
      <c r="J2" s="218"/>
      <c r="K2" s="218"/>
      <c r="L2" s="218"/>
      <c r="M2" s="134"/>
      <c r="N2" s="134"/>
      <c r="O2" s="206"/>
      <c r="P2" s="206"/>
      <c r="Q2" s="206"/>
    </row>
    <row r="3" spans="1:17" s="90" customFormat="1" ht="16.899999999999999" x14ac:dyDescent="0.5">
      <c r="A3" s="219" t="s">
        <v>496</v>
      </c>
      <c r="B3" s="218"/>
      <c r="C3" s="218"/>
      <c r="D3" s="218"/>
      <c r="E3" s="218"/>
      <c r="F3" s="218"/>
      <c r="G3" s="218"/>
      <c r="H3" s="218"/>
      <c r="I3" s="218"/>
      <c r="J3" s="218"/>
      <c r="K3" s="218"/>
      <c r="L3" s="218"/>
      <c r="M3" s="134"/>
      <c r="N3" s="134"/>
      <c r="O3" s="206"/>
      <c r="P3" s="206"/>
      <c r="Q3" s="206"/>
    </row>
    <row r="4" spans="1:17" s="90" customFormat="1" x14ac:dyDescent="0.45">
      <c r="A4" s="220" t="s">
        <v>5</v>
      </c>
      <c r="B4" s="17">
        <v>43497</v>
      </c>
      <c r="C4" s="17">
        <v>43525</v>
      </c>
      <c r="D4" s="17">
        <v>43556</v>
      </c>
      <c r="E4" s="17">
        <v>43586</v>
      </c>
      <c r="F4" s="17">
        <v>43617</v>
      </c>
      <c r="G4" s="17">
        <v>43647</v>
      </c>
      <c r="H4" s="17">
        <v>43678</v>
      </c>
      <c r="I4" s="17">
        <v>43709</v>
      </c>
      <c r="J4" s="17">
        <v>43739</v>
      </c>
      <c r="K4" s="17">
        <v>43770</v>
      </c>
      <c r="L4" s="17">
        <v>43800</v>
      </c>
      <c r="M4" s="17">
        <v>43831</v>
      </c>
      <c r="N4" s="17">
        <v>43862</v>
      </c>
      <c r="O4" s="206"/>
      <c r="P4" s="206"/>
      <c r="Q4" s="206"/>
    </row>
    <row r="5" spans="1:17" s="90" customFormat="1" x14ac:dyDescent="0.45">
      <c r="A5" s="221" t="s">
        <v>547</v>
      </c>
      <c r="B5" s="104">
        <v>840</v>
      </c>
      <c r="C5" s="14">
        <v>924</v>
      </c>
      <c r="D5" s="14">
        <v>1127</v>
      </c>
      <c r="E5" s="14">
        <v>1138</v>
      </c>
      <c r="F5" s="14">
        <v>1069</v>
      </c>
      <c r="G5" s="14">
        <v>1075</v>
      </c>
      <c r="H5" s="14">
        <v>1147</v>
      </c>
      <c r="I5" s="14">
        <v>1133</v>
      </c>
      <c r="J5" s="14">
        <v>1288</v>
      </c>
      <c r="K5" s="14">
        <v>2718</v>
      </c>
      <c r="L5" s="14">
        <v>4156</v>
      </c>
      <c r="M5" s="14">
        <v>5183</v>
      </c>
      <c r="N5" s="14">
        <v>859</v>
      </c>
      <c r="O5" s="206"/>
      <c r="P5" s="206"/>
      <c r="Q5" s="206"/>
    </row>
    <row r="6" spans="1:17" s="90" customFormat="1" x14ac:dyDescent="0.45">
      <c r="A6" s="221" t="s">
        <v>551</v>
      </c>
      <c r="B6" s="14">
        <v>24</v>
      </c>
      <c r="C6" s="14">
        <v>28</v>
      </c>
      <c r="D6" s="14">
        <v>27</v>
      </c>
      <c r="E6" s="14">
        <v>31</v>
      </c>
      <c r="F6" s="14">
        <v>37</v>
      </c>
      <c r="G6" s="14">
        <v>35</v>
      </c>
      <c r="H6" s="14">
        <v>32</v>
      </c>
      <c r="I6" s="14">
        <v>32</v>
      </c>
      <c r="J6" s="14">
        <v>42</v>
      </c>
      <c r="K6" s="14">
        <v>61</v>
      </c>
      <c r="L6" s="14">
        <v>42</v>
      </c>
      <c r="M6" s="14">
        <v>34</v>
      </c>
      <c r="N6" s="14">
        <v>24</v>
      </c>
      <c r="O6" s="206"/>
      <c r="P6" s="206"/>
      <c r="Q6" s="206"/>
    </row>
    <row r="7" spans="1:17" s="90" customFormat="1" x14ac:dyDescent="0.45">
      <c r="A7" s="132"/>
      <c r="B7" s="132"/>
      <c r="C7" s="132"/>
      <c r="D7" s="132"/>
      <c r="E7" s="132"/>
      <c r="F7" s="132"/>
      <c r="G7" s="132"/>
      <c r="H7" s="132"/>
      <c r="I7" s="132"/>
      <c r="J7" s="132"/>
      <c r="K7" s="132"/>
      <c r="L7" s="132"/>
      <c r="M7" s="132"/>
      <c r="N7" s="124"/>
      <c r="O7" s="206"/>
      <c r="P7" s="206"/>
      <c r="Q7" s="206"/>
    </row>
    <row r="8" spans="1:17" s="90" customFormat="1" x14ac:dyDescent="0.45">
      <c r="A8" s="147" t="s">
        <v>5</v>
      </c>
      <c r="B8" s="17">
        <v>43497</v>
      </c>
      <c r="C8" s="17">
        <v>43525</v>
      </c>
      <c r="D8" s="17">
        <v>43556</v>
      </c>
      <c r="E8" s="17">
        <v>43586</v>
      </c>
      <c r="F8" s="17">
        <v>43617</v>
      </c>
      <c r="G8" s="17">
        <v>43647</v>
      </c>
      <c r="H8" s="17">
        <v>43678</v>
      </c>
      <c r="I8" s="17">
        <v>43709</v>
      </c>
      <c r="J8" s="17">
        <v>43739</v>
      </c>
      <c r="K8" s="17">
        <v>43770</v>
      </c>
      <c r="L8" s="17">
        <v>43800</v>
      </c>
      <c r="M8" s="17">
        <v>43831</v>
      </c>
      <c r="N8" s="17">
        <v>43862</v>
      </c>
      <c r="O8" s="206"/>
      <c r="P8" s="206"/>
      <c r="Q8" s="206"/>
    </row>
    <row r="9" spans="1:17" s="90" customFormat="1" x14ac:dyDescent="0.45">
      <c r="A9" s="221" t="s">
        <v>4</v>
      </c>
      <c r="B9" s="162">
        <v>199624</v>
      </c>
      <c r="C9" s="14">
        <v>197417</v>
      </c>
      <c r="D9" s="19">
        <v>197821</v>
      </c>
      <c r="E9" s="19">
        <v>191807</v>
      </c>
      <c r="F9" s="19">
        <v>189229</v>
      </c>
      <c r="G9" s="19">
        <v>186772</v>
      </c>
      <c r="H9" s="19">
        <v>184248</v>
      </c>
      <c r="I9" s="21">
        <v>182013</v>
      </c>
      <c r="J9" s="14">
        <v>179682</v>
      </c>
      <c r="K9" s="14">
        <v>176618</v>
      </c>
      <c r="L9" s="14">
        <v>169820</v>
      </c>
      <c r="M9" s="14">
        <v>191471</v>
      </c>
      <c r="N9" s="14">
        <v>191857</v>
      </c>
      <c r="O9" s="206"/>
      <c r="P9" s="206"/>
      <c r="Q9" s="206"/>
    </row>
    <row r="10" spans="1:17" s="90" customFormat="1" x14ac:dyDescent="0.45">
      <c r="A10" s="221" t="s">
        <v>495</v>
      </c>
      <c r="B10" s="14">
        <v>1477487</v>
      </c>
      <c r="C10" s="14">
        <v>1472143</v>
      </c>
      <c r="D10" s="14">
        <v>1467625</v>
      </c>
      <c r="E10" s="14">
        <v>1463341</v>
      </c>
      <c r="F10" s="14">
        <v>1461342</v>
      </c>
      <c r="G10" s="14">
        <v>1462460</v>
      </c>
      <c r="H10" s="21">
        <v>1462492</v>
      </c>
      <c r="I10" s="14">
        <v>1460701</v>
      </c>
      <c r="J10" s="14">
        <v>1460605</v>
      </c>
      <c r="K10" s="14">
        <v>1462366</v>
      </c>
      <c r="L10" s="14">
        <v>1468992</v>
      </c>
      <c r="M10" s="14">
        <v>1467586</v>
      </c>
      <c r="N10" s="14">
        <v>1463433</v>
      </c>
      <c r="O10" s="206"/>
      <c r="P10" s="206"/>
      <c r="Q10" s="206"/>
    </row>
    <row r="11" spans="1:17" s="90" customFormat="1" x14ac:dyDescent="0.45">
      <c r="A11" s="132"/>
      <c r="B11" s="132"/>
      <c r="C11" s="132"/>
      <c r="D11" s="132"/>
      <c r="E11" s="132"/>
      <c r="F11" s="132"/>
      <c r="G11" s="132"/>
      <c r="H11" s="132"/>
      <c r="I11" s="132"/>
      <c r="J11" s="132"/>
      <c r="K11" s="132"/>
      <c r="L11" s="132"/>
      <c r="M11" s="132"/>
      <c r="N11" s="124"/>
      <c r="O11" s="206"/>
      <c r="P11" s="206"/>
      <c r="Q11" s="206"/>
    </row>
    <row r="12" spans="1:17" s="90" customFormat="1" x14ac:dyDescent="0.45">
      <c r="A12" s="147" t="s">
        <v>5</v>
      </c>
      <c r="B12" s="17">
        <v>43497</v>
      </c>
      <c r="C12" s="17">
        <v>43525</v>
      </c>
      <c r="D12" s="17">
        <v>43556</v>
      </c>
      <c r="E12" s="17">
        <v>43586</v>
      </c>
      <c r="F12" s="17">
        <v>43617</v>
      </c>
      <c r="G12" s="17">
        <v>43647</v>
      </c>
      <c r="H12" s="17">
        <v>43678</v>
      </c>
      <c r="I12" s="17">
        <v>43709</v>
      </c>
      <c r="J12" s="17">
        <v>43739</v>
      </c>
      <c r="K12" s="17">
        <v>43770</v>
      </c>
      <c r="L12" s="17">
        <v>43800</v>
      </c>
      <c r="M12" s="17">
        <v>43831</v>
      </c>
      <c r="N12" s="17">
        <v>43862</v>
      </c>
      <c r="O12" s="206"/>
      <c r="P12" s="206"/>
      <c r="Q12" s="206"/>
    </row>
    <row r="13" spans="1:17" s="90" customFormat="1" x14ac:dyDescent="0.45">
      <c r="A13" s="221" t="s">
        <v>547</v>
      </c>
      <c r="B13" s="217">
        <f t="shared" ref="B13:N13" si="0">B5/B9</f>
        <v>4.2079108724401874E-3</v>
      </c>
      <c r="C13" s="222">
        <f t="shared" si="0"/>
        <v>4.6804479857357776E-3</v>
      </c>
      <c r="D13" s="222">
        <f t="shared" si="0"/>
        <v>5.6970695729978114E-3</v>
      </c>
      <c r="E13" s="222">
        <f t="shared" si="0"/>
        <v>5.9330472819031635E-3</v>
      </c>
      <c r="F13" s="222">
        <f t="shared" si="0"/>
        <v>5.6492398099657034E-3</v>
      </c>
      <c r="G13" s="222">
        <f t="shared" si="0"/>
        <v>5.7556807230205809E-3</v>
      </c>
      <c r="H13" s="222">
        <f t="shared" si="0"/>
        <v>6.2253050236637571E-3</v>
      </c>
      <c r="I13" s="222">
        <f t="shared" si="0"/>
        <v>6.2248300945536858E-3</v>
      </c>
      <c r="J13" s="222">
        <f t="shared" si="0"/>
        <v>7.1682194098462836E-3</v>
      </c>
      <c r="K13" s="222">
        <f t="shared" si="0"/>
        <v>1.5389144934264911E-2</v>
      </c>
      <c r="L13" s="222">
        <f t="shared" si="0"/>
        <v>2.4472971381462726E-2</v>
      </c>
      <c r="M13" s="222">
        <f t="shared" si="0"/>
        <v>2.7069373429918889E-2</v>
      </c>
      <c r="N13" s="222">
        <f t="shared" si="0"/>
        <v>4.4772929838369198E-3</v>
      </c>
      <c r="O13" s="206"/>
      <c r="P13" s="206"/>
      <c r="Q13" s="206"/>
    </row>
    <row r="14" spans="1:17" s="90" customFormat="1" x14ac:dyDescent="0.45">
      <c r="A14" s="321" t="s">
        <v>546</v>
      </c>
      <c r="B14" s="322"/>
      <c r="C14" s="224"/>
      <c r="D14" s="318"/>
      <c r="E14" s="318"/>
      <c r="F14" s="318"/>
      <c r="G14" s="318"/>
      <c r="H14" s="318"/>
      <c r="I14" s="318"/>
      <c r="J14" s="318"/>
      <c r="K14" s="318"/>
      <c r="L14" s="318"/>
      <c r="M14" s="318"/>
      <c r="N14" s="318"/>
      <c r="O14" s="206"/>
      <c r="P14" s="206"/>
      <c r="Q14" s="206"/>
    </row>
    <row r="15" spans="1:17" s="90" customFormat="1" x14ac:dyDescent="0.45">
      <c r="A15" s="205" t="s">
        <v>518</v>
      </c>
      <c r="B15" s="206"/>
      <c r="C15" s="206"/>
      <c r="D15" s="318"/>
      <c r="E15" s="318"/>
      <c r="F15" s="318"/>
      <c r="G15" s="318"/>
      <c r="H15" s="318"/>
      <c r="I15" s="318"/>
      <c r="J15" s="318"/>
      <c r="K15" s="318"/>
      <c r="L15" s="318"/>
      <c r="M15" s="318"/>
      <c r="N15" s="318"/>
      <c r="O15" s="206"/>
      <c r="P15" s="206"/>
      <c r="Q15" s="206"/>
    </row>
    <row r="16" spans="1:17" s="90" customFormat="1" x14ac:dyDescent="0.45">
      <c r="A16" s="206"/>
      <c r="B16" s="206"/>
      <c r="C16" s="206"/>
      <c r="D16" s="206"/>
      <c r="E16" s="206"/>
      <c r="F16" s="206"/>
      <c r="G16" s="206"/>
      <c r="H16" s="206"/>
      <c r="I16" s="206"/>
      <c r="J16" s="206"/>
      <c r="K16" s="206"/>
      <c r="L16" s="206"/>
      <c r="M16" s="206"/>
      <c r="N16" s="206"/>
      <c r="O16" s="206"/>
      <c r="P16" s="206"/>
      <c r="Q16" s="206"/>
    </row>
    <row r="17" spans="1:17" x14ac:dyDescent="0.45">
      <c r="A17" s="206"/>
      <c r="B17" s="206"/>
      <c r="C17" s="206"/>
      <c r="D17" s="206"/>
      <c r="E17" s="206"/>
      <c r="F17" s="206"/>
      <c r="G17" s="206"/>
      <c r="H17" s="206"/>
      <c r="I17" s="206"/>
      <c r="J17" s="112"/>
      <c r="K17" s="112"/>
      <c r="L17" s="112"/>
      <c r="M17" s="112"/>
      <c r="N17" s="112"/>
      <c r="O17" s="112"/>
      <c r="P17" s="112"/>
      <c r="Q17" s="206"/>
    </row>
    <row r="18" spans="1:17" x14ac:dyDescent="0.45">
      <c r="A18" s="206"/>
      <c r="B18" s="206"/>
      <c r="C18" s="206"/>
      <c r="D18" s="206"/>
      <c r="E18" s="206"/>
      <c r="F18" s="206"/>
      <c r="G18" s="206"/>
      <c r="H18" s="206"/>
      <c r="I18" s="206"/>
      <c r="J18" s="112"/>
      <c r="K18" s="112"/>
      <c r="L18" s="112"/>
      <c r="M18" s="112"/>
      <c r="N18" s="112"/>
      <c r="O18" s="112"/>
      <c r="P18" s="112"/>
      <c r="Q18" s="206"/>
    </row>
    <row r="19" spans="1:17" x14ac:dyDescent="0.45">
      <c r="A19" s="206"/>
      <c r="B19" s="206"/>
      <c r="C19" s="206"/>
      <c r="D19" s="206"/>
      <c r="E19" s="206"/>
      <c r="F19" s="206"/>
      <c r="G19" s="206"/>
      <c r="H19" s="206"/>
      <c r="I19" s="206"/>
      <c r="J19" s="112"/>
      <c r="K19" s="112"/>
      <c r="L19" s="112"/>
      <c r="M19" s="112"/>
      <c r="N19" s="112"/>
      <c r="O19" s="112"/>
      <c r="P19" s="112"/>
      <c r="Q19" s="206"/>
    </row>
    <row r="20" spans="1:17" x14ac:dyDescent="0.45">
      <c r="A20" s="206"/>
      <c r="B20" s="206"/>
      <c r="C20" s="206"/>
      <c r="D20" s="206"/>
      <c r="E20" s="206"/>
      <c r="F20" s="206"/>
      <c r="G20" s="206"/>
      <c r="H20" s="206"/>
      <c r="I20" s="206"/>
      <c r="J20" s="112"/>
      <c r="K20" s="112"/>
      <c r="L20" s="112"/>
      <c r="M20" s="112"/>
      <c r="N20" s="112"/>
      <c r="O20" s="112"/>
      <c r="P20" s="112"/>
      <c r="Q20" s="206"/>
    </row>
    <row r="21" spans="1:17" x14ac:dyDescent="0.45">
      <c r="A21" s="206"/>
      <c r="B21" s="206"/>
      <c r="C21" s="206"/>
      <c r="D21" s="206"/>
      <c r="E21" s="206"/>
      <c r="F21" s="206"/>
      <c r="G21" s="206"/>
      <c r="H21" s="206"/>
      <c r="I21" s="206"/>
      <c r="J21" s="112"/>
      <c r="K21" s="112"/>
      <c r="L21" s="112"/>
      <c r="M21" s="112"/>
      <c r="N21" s="112"/>
      <c r="O21" s="112"/>
      <c r="P21" s="112"/>
      <c r="Q21" s="206"/>
    </row>
    <row r="22" spans="1:17" x14ac:dyDescent="0.45">
      <c r="C22" s="112"/>
      <c r="D22" s="206"/>
      <c r="E22" s="206"/>
      <c r="F22" s="206"/>
      <c r="G22" s="206"/>
      <c r="H22" s="206"/>
      <c r="I22" s="206"/>
      <c r="J22" s="112"/>
      <c r="K22" s="112"/>
      <c r="L22" s="112"/>
      <c r="M22" s="112"/>
      <c r="N22" s="112"/>
      <c r="O22" s="112"/>
      <c r="P22" s="112"/>
      <c r="Q22" s="206"/>
    </row>
    <row r="23" spans="1:17" x14ac:dyDescent="0.45">
      <c r="D23" s="112"/>
      <c r="E23" s="112"/>
      <c r="F23" s="112"/>
      <c r="G23" s="112"/>
      <c r="H23" s="112"/>
      <c r="I23" s="112"/>
      <c r="J23" s="112"/>
      <c r="K23" s="112"/>
      <c r="L23" s="112"/>
      <c r="M23" s="112"/>
      <c r="N23" s="112"/>
      <c r="O23" s="112"/>
      <c r="P23" s="112"/>
      <c r="Q23" s="206"/>
    </row>
    <row r="24" spans="1:17" x14ac:dyDescent="0.45">
      <c r="M24" s="112"/>
      <c r="N24" s="112"/>
      <c r="O24" s="112"/>
      <c r="P24" s="112"/>
    </row>
    <row r="25" spans="1:17" x14ac:dyDescent="0.45">
      <c r="M25" s="161"/>
      <c r="N25" s="112"/>
      <c r="O25" s="112"/>
      <c r="P25" s="112"/>
    </row>
    <row r="26" spans="1:17" x14ac:dyDescent="0.45">
      <c r="M26" s="161"/>
      <c r="N26" s="112"/>
      <c r="O26" s="112"/>
      <c r="P26" s="112"/>
    </row>
    <row r="27" spans="1:17" x14ac:dyDescent="0.45">
      <c r="M27" s="112"/>
      <c r="N27" s="112"/>
      <c r="O27" s="112"/>
      <c r="P27" s="112"/>
    </row>
    <row r="28" spans="1:17" x14ac:dyDescent="0.45">
      <c r="M28" s="112"/>
      <c r="N28" s="112"/>
      <c r="O28" s="112"/>
      <c r="P28" s="112"/>
    </row>
    <row r="29" spans="1:17" x14ac:dyDescent="0.45">
      <c r="M29" s="112"/>
      <c r="N29" s="112"/>
      <c r="O29" s="112"/>
      <c r="P29" s="112"/>
    </row>
    <row r="30" spans="1:17" x14ac:dyDescent="0.45">
      <c r="M30" s="112"/>
      <c r="N30" s="112"/>
      <c r="O30" s="112"/>
      <c r="P30" s="112"/>
    </row>
    <row r="31" spans="1:17" x14ac:dyDescent="0.45">
      <c r="M31" s="112"/>
      <c r="N31" s="112"/>
      <c r="O31" s="112"/>
      <c r="P31" s="112"/>
    </row>
    <row r="32" spans="1:17" x14ac:dyDescent="0.45">
      <c r="M32" s="112"/>
      <c r="N32" s="112"/>
      <c r="O32" s="112"/>
      <c r="P32" s="112"/>
    </row>
    <row r="33" spans="1:16" x14ac:dyDescent="0.45">
      <c r="N33" s="112"/>
      <c r="O33" s="112"/>
      <c r="P33" s="112"/>
    </row>
    <row r="34" spans="1:16" x14ac:dyDescent="0.45">
      <c r="N34" s="112"/>
      <c r="O34" s="112"/>
      <c r="P34" s="112"/>
    </row>
    <row r="35" spans="1:16" x14ac:dyDescent="0.45">
      <c r="N35" s="112"/>
      <c r="O35" s="112"/>
      <c r="P35" s="112"/>
    </row>
    <row r="36" spans="1:16" x14ac:dyDescent="0.45">
      <c r="N36" s="112"/>
      <c r="O36" s="112"/>
      <c r="P36" s="112"/>
    </row>
    <row r="37" spans="1:16" x14ac:dyDescent="0.45">
      <c r="N37" s="112"/>
      <c r="O37" s="112"/>
      <c r="P37" s="112"/>
    </row>
    <row r="38" spans="1:16" x14ac:dyDescent="0.45">
      <c r="N38" s="112"/>
      <c r="O38" s="112"/>
      <c r="P38" s="112"/>
    </row>
    <row r="39" spans="1:16" s="90" customFormat="1" x14ac:dyDescent="0.45">
      <c r="A39" s="1"/>
      <c r="B39" s="1"/>
      <c r="C39" s="1"/>
      <c r="D39" s="1"/>
      <c r="E39" s="1"/>
      <c r="F39" s="1"/>
      <c r="G39" s="1"/>
      <c r="H39" s="1"/>
      <c r="I39" s="1"/>
      <c r="J39" s="1"/>
      <c r="K39" s="1"/>
      <c r="L39" s="1"/>
      <c r="M39" s="1"/>
      <c r="N39" s="161"/>
      <c r="O39" s="161"/>
      <c r="P39" s="161"/>
    </row>
    <row r="40" spans="1:16" s="90" customFormat="1" x14ac:dyDescent="0.45">
      <c r="A40" s="1"/>
      <c r="B40" s="1"/>
      <c r="C40" s="1"/>
      <c r="D40" s="1"/>
      <c r="E40" s="1"/>
      <c r="F40" s="1"/>
      <c r="G40" s="1"/>
      <c r="H40" s="1"/>
      <c r="I40" s="1"/>
      <c r="J40" s="1"/>
      <c r="K40" s="1"/>
      <c r="L40" s="1"/>
      <c r="M40" s="1"/>
      <c r="N40" s="161"/>
      <c r="O40" s="161"/>
      <c r="P40" s="161"/>
    </row>
    <row r="41" spans="1:16" x14ac:dyDescent="0.45">
      <c r="N41" s="112"/>
      <c r="O41" s="112"/>
      <c r="P41" s="112"/>
    </row>
  </sheetData>
  <hyperlinks>
    <hyperlink ref="A1" location="'Table of Contents'!A1" display="Table of Contents" xr:uid="{534A7FC1-D831-49A0-BF5B-64772918BD01}"/>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2E2D-2379-42E1-8B71-9B8277BCDE13}">
  <sheetPr>
    <tabColor theme="9" tint="0.79998168889431442"/>
  </sheetPr>
  <dimension ref="A1:O36"/>
  <sheetViews>
    <sheetView workbookViewId="0"/>
  </sheetViews>
  <sheetFormatPr defaultRowHeight="14.25" x14ac:dyDescent="0.45"/>
  <cols>
    <col min="1" max="1" width="29.1328125" customWidth="1"/>
    <col min="2" max="2" width="21.1328125" customWidth="1"/>
    <col min="3" max="3" width="27" bestFit="1" customWidth="1"/>
    <col min="7" max="7" width="12.1328125" bestFit="1" customWidth="1"/>
    <col min="9" max="9" width="11.6640625" bestFit="1" customWidth="1"/>
    <col min="11" max="11" width="27" bestFit="1" customWidth="1"/>
    <col min="12" max="12" width="27" style="206" customWidth="1"/>
    <col min="13" max="13" width="14.1328125" bestFit="1" customWidth="1"/>
    <col min="14" max="15" width="14.1328125" style="206" customWidth="1"/>
  </cols>
  <sheetData>
    <row r="1" spans="1:15" x14ac:dyDescent="0.45">
      <c r="A1" s="338" t="s">
        <v>556</v>
      </c>
      <c r="B1" s="76"/>
      <c r="C1" s="76"/>
      <c r="D1" s="77"/>
      <c r="G1" s="171"/>
      <c r="H1" s="171"/>
      <c r="I1" s="171"/>
      <c r="J1" s="171"/>
    </row>
    <row r="2" spans="1:15" ht="16.899999999999999" x14ac:dyDescent="0.5">
      <c r="A2" s="412" t="s">
        <v>618</v>
      </c>
      <c r="B2" s="412"/>
      <c r="C2" s="412"/>
      <c r="D2" s="206"/>
      <c r="F2" s="87"/>
      <c r="G2" s="171"/>
      <c r="H2" s="171"/>
      <c r="I2" s="171"/>
    </row>
    <row r="3" spans="1:15" x14ac:dyDescent="0.45">
      <c r="A3" s="100" t="s">
        <v>416</v>
      </c>
      <c r="B3" s="101" t="s">
        <v>553</v>
      </c>
      <c r="C3" s="101" t="s">
        <v>543</v>
      </c>
      <c r="D3" s="84"/>
      <c r="E3" s="84"/>
      <c r="H3" s="206"/>
      <c r="I3" s="206"/>
      <c r="L3"/>
      <c r="N3"/>
      <c r="O3"/>
    </row>
    <row r="4" spans="1:15" x14ac:dyDescent="0.45">
      <c r="A4" s="323" t="s">
        <v>437</v>
      </c>
      <c r="B4" s="324">
        <v>2910</v>
      </c>
      <c r="C4" s="324">
        <v>1449</v>
      </c>
      <c r="D4" s="84"/>
      <c r="E4" s="84"/>
      <c r="H4" s="206"/>
      <c r="I4" s="206"/>
      <c r="L4"/>
      <c r="N4"/>
      <c r="O4"/>
    </row>
    <row r="5" spans="1:15" x14ac:dyDescent="0.45">
      <c r="A5" s="323" t="s">
        <v>438</v>
      </c>
      <c r="B5" s="324">
        <v>20459</v>
      </c>
      <c r="C5" s="324">
        <v>14519</v>
      </c>
      <c r="D5" s="84"/>
      <c r="E5" s="84"/>
      <c r="H5" s="206"/>
      <c r="I5" s="206"/>
      <c r="L5"/>
      <c r="N5"/>
      <c r="O5"/>
    </row>
    <row r="6" spans="1:15" x14ac:dyDescent="0.45">
      <c r="A6" s="323" t="s">
        <v>439</v>
      </c>
      <c r="B6" s="324">
        <v>1789</v>
      </c>
      <c r="C6" s="324">
        <v>1301</v>
      </c>
      <c r="D6" s="84"/>
      <c r="E6" s="84"/>
      <c r="H6" s="206"/>
      <c r="I6" s="206"/>
      <c r="L6"/>
      <c r="N6"/>
      <c r="O6"/>
    </row>
    <row r="7" spans="1:15" x14ac:dyDescent="0.45">
      <c r="A7" s="323" t="s">
        <v>245</v>
      </c>
      <c r="B7" s="324">
        <v>20919</v>
      </c>
      <c r="C7" s="324">
        <v>14847</v>
      </c>
      <c r="D7" s="84"/>
      <c r="E7" s="84"/>
      <c r="H7" s="206"/>
      <c r="I7" s="206"/>
      <c r="L7"/>
      <c r="N7"/>
      <c r="O7"/>
    </row>
    <row r="8" spans="1:15" x14ac:dyDescent="0.45">
      <c r="A8" s="323" t="s">
        <v>96</v>
      </c>
      <c r="B8" s="324">
        <v>3278</v>
      </c>
      <c r="C8" s="324">
        <v>2228</v>
      </c>
      <c r="D8" s="84"/>
      <c r="E8" s="84"/>
      <c r="H8" s="206"/>
      <c r="I8" s="206"/>
      <c r="L8"/>
      <c r="N8"/>
      <c r="O8"/>
    </row>
    <row r="9" spans="1:15" x14ac:dyDescent="0.45">
      <c r="A9" s="228" t="s">
        <v>500</v>
      </c>
      <c r="B9" s="117">
        <v>49355</v>
      </c>
      <c r="C9" s="117">
        <v>34344</v>
      </c>
      <c r="D9" s="325"/>
      <c r="E9" s="325"/>
      <c r="H9" s="206"/>
      <c r="I9" s="206"/>
      <c r="L9"/>
      <c r="N9"/>
      <c r="O9"/>
    </row>
    <row r="10" spans="1:15" x14ac:dyDescent="0.45">
      <c r="A10" s="175" t="s">
        <v>549</v>
      </c>
      <c r="B10" s="84"/>
      <c r="C10" s="84"/>
      <c r="D10" s="84"/>
      <c r="E10" s="84"/>
      <c r="H10" s="206"/>
      <c r="I10" s="206"/>
      <c r="L10"/>
      <c r="N10"/>
      <c r="O10"/>
    </row>
    <row r="11" spans="1:15" x14ac:dyDescent="0.45">
      <c r="H11" s="206"/>
      <c r="I11" s="206"/>
      <c r="L11"/>
      <c r="N11"/>
      <c r="O11"/>
    </row>
    <row r="12" spans="1:15" ht="16.899999999999999" x14ac:dyDescent="0.5">
      <c r="A12" s="412" t="s">
        <v>619</v>
      </c>
      <c r="B12" s="412"/>
      <c r="C12" s="412"/>
      <c r="H12" s="310"/>
      <c r="I12" s="206"/>
      <c r="L12"/>
      <c r="N12"/>
      <c r="O12"/>
    </row>
    <row r="13" spans="1:15" x14ac:dyDescent="0.45">
      <c r="A13" s="100" t="s">
        <v>16</v>
      </c>
      <c r="B13" s="101" t="s">
        <v>542</v>
      </c>
      <c r="C13" s="101" t="s">
        <v>543</v>
      </c>
      <c r="H13" s="310"/>
      <c r="I13" s="206"/>
      <c r="L13"/>
      <c r="N13"/>
      <c r="O13"/>
    </row>
    <row r="14" spans="1:15" x14ac:dyDescent="0.45">
      <c r="A14" s="384">
        <v>43466</v>
      </c>
      <c r="B14" s="162">
        <v>7071</v>
      </c>
      <c r="C14" s="162">
        <v>4969</v>
      </c>
      <c r="H14" s="310"/>
    </row>
    <row r="15" spans="1:15" x14ac:dyDescent="0.45">
      <c r="A15" s="384">
        <v>43497</v>
      </c>
      <c r="B15" s="162">
        <v>5724</v>
      </c>
      <c r="C15" s="162">
        <v>4038</v>
      </c>
      <c r="H15" s="310"/>
    </row>
    <row r="16" spans="1:15" x14ac:dyDescent="0.45">
      <c r="A16" s="384">
        <v>43525</v>
      </c>
      <c r="B16" s="162">
        <v>5668</v>
      </c>
      <c r="C16" s="162">
        <v>4004</v>
      </c>
      <c r="H16" s="310"/>
      <c r="L16"/>
      <c r="N16"/>
      <c r="O16"/>
    </row>
    <row r="17" spans="1:15" x14ac:dyDescent="0.45">
      <c r="A17" s="384">
        <v>43556</v>
      </c>
      <c r="B17" s="162">
        <v>5330</v>
      </c>
      <c r="C17" s="162">
        <v>3756</v>
      </c>
      <c r="F17" s="385"/>
      <c r="H17" s="310"/>
      <c r="L17"/>
      <c r="N17"/>
      <c r="O17"/>
    </row>
    <row r="18" spans="1:15" x14ac:dyDescent="0.45">
      <c r="A18" s="384">
        <v>43586</v>
      </c>
      <c r="B18" s="162">
        <v>5217</v>
      </c>
      <c r="C18" s="162">
        <v>3582</v>
      </c>
      <c r="H18" s="310"/>
      <c r="L18"/>
      <c r="N18"/>
      <c r="O18"/>
    </row>
    <row r="19" spans="1:15" x14ac:dyDescent="0.45">
      <c r="A19" s="384">
        <v>43617</v>
      </c>
      <c r="B19" s="162">
        <v>4776</v>
      </c>
      <c r="C19" s="162">
        <v>3322</v>
      </c>
      <c r="H19" s="310"/>
      <c r="L19"/>
      <c r="N19"/>
      <c r="O19"/>
    </row>
    <row r="20" spans="1:15" x14ac:dyDescent="0.45">
      <c r="A20" s="384">
        <v>43647</v>
      </c>
      <c r="B20" s="162">
        <v>4992</v>
      </c>
      <c r="C20" s="162">
        <v>3415</v>
      </c>
      <c r="H20" s="310"/>
      <c r="L20"/>
      <c r="N20"/>
      <c r="O20"/>
    </row>
    <row r="21" spans="1:15" x14ac:dyDescent="0.45">
      <c r="A21" s="384">
        <v>43678</v>
      </c>
      <c r="B21" s="162">
        <v>4572</v>
      </c>
      <c r="C21" s="162">
        <v>3118</v>
      </c>
      <c r="H21" s="310"/>
      <c r="L21"/>
      <c r="N21"/>
      <c r="O21"/>
    </row>
    <row r="22" spans="1:15" x14ac:dyDescent="0.45">
      <c r="A22" s="384">
        <v>43709</v>
      </c>
      <c r="B22" s="162">
        <v>4583</v>
      </c>
      <c r="C22" s="162">
        <v>3119</v>
      </c>
      <c r="H22" s="310"/>
      <c r="L22"/>
      <c r="N22"/>
      <c r="O22"/>
    </row>
    <row r="23" spans="1:15" x14ac:dyDescent="0.45">
      <c r="A23" s="384">
        <v>43739</v>
      </c>
      <c r="B23" s="162">
        <v>4354</v>
      </c>
      <c r="C23" s="162">
        <v>2975</v>
      </c>
      <c r="H23" s="310"/>
      <c r="L23"/>
      <c r="N23"/>
      <c r="O23"/>
    </row>
    <row r="24" spans="1:15" x14ac:dyDescent="0.45">
      <c r="A24" s="384">
        <v>43770</v>
      </c>
      <c r="B24" s="162">
        <v>2937</v>
      </c>
      <c r="C24" s="162">
        <v>2052</v>
      </c>
      <c r="H24" s="310"/>
      <c r="L24"/>
      <c r="N24"/>
      <c r="O24"/>
    </row>
    <row r="25" spans="1:15" x14ac:dyDescent="0.45">
      <c r="A25" s="215" t="s">
        <v>548</v>
      </c>
      <c r="B25" s="136"/>
      <c r="C25" s="136"/>
      <c r="H25" s="310"/>
      <c r="L25"/>
      <c r="N25"/>
      <c r="O25"/>
    </row>
    <row r="26" spans="1:15" x14ac:dyDescent="0.45">
      <c r="H26" s="310"/>
      <c r="L26"/>
      <c r="N26"/>
      <c r="O26"/>
    </row>
    <row r="27" spans="1:15" x14ac:dyDescent="0.45">
      <c r="H27" s="310"/>
      <c r="L27"/>
      <c r="N27"/>
      <c r="O27"/>
    </row>
    <row r="28" spans="1:15" x14ac:dyDescent="0.45">
      <c r="H28" s="310"/>
      <c r="L28"/>
      <c r="N28"/>
      <c r="O28"/>
    </row>
    <row r="29" spans="1:15" x14ac:dyDescent="0.45">
      <c r="H29" s="310"/>
      <c r="L29"/>
      <c r="N29"/>
      <c r="O29"/>
    </row>
    <row r="30" spans="1:15" x14ac:dyDescent="0.45">
      <c r="H30" s="310"/>
    </row>
    <row r="31" spans="1:15" x14ac:dyDescent="0.45">
      <c r="H31" s="310"/>
    </row>
    <row r="32" spans="1:15" x14ac:dyDescent="0.45">
      <c r="H32" s="310"/>
    </row>
    <row r="33" spans="8:8" x14ac:dyDescent="0.45">
      <c r="H33" s="310"/>
    </row>
    <row r="34" spans="8:8" x14ac:dyDescent="0.45">
      <c r="H34" s="310"/>
    </row>
    <row r="35" spans="8:8" x14ac:dyDescent="0.45">
      <c r="H35" s="310"/>
    </row>
    <row r="36" spans="8:8" x14ac:dyDescent="0.45">
      <c r="H36" s="310"/>
    </row>
  </sheetData>
  <mergeCells count="2">
    <mergeCell ref="A12:C12"/>
    <mergeCell ref="A2:C2"/>
  </mergeCells>
  <hyperlinks>
    <hyperlink ref="A1" location="'Table of Contents'!A1" display="Table of Contents" xr:uid="{6321C54B-1A23-4B42-B4D2-C7DF91327B4E}"/>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83E8-BBA5-4BA4-AB29-23304AED54DA}">
  <dimension ref="A1:P11"/>
  <sheetViews>
    <sheetView workbookViewId="0"/>
  </sheetViews>
  <sheetFormatPr defaultRowHeight="14.25" x14ac:dyDescent="0.45"/>
  <cols>
    <col min="16" max="16" width="11.1328125" bestFit="1" customWidth="1"/>
  </cols>
  <sheetData>
    <row r="1" spans="1:16" x14ac:dyDescent="0.45">
      <c r="A1" t="s">
        <v>235</v>
      </c>
    </row>
    <row r="2" spans="1:16" x14ac:dyDescent="0.45">
      <c r="A2" t="s">
        <v>236</v>
      </c>
    </row>
    <row r="4" spans="1:16" x14ac:dyDescent="0.45">
      <c r="A4" s="74" t="s">
        <v>215</v>
      </c>
      <c r="B4" s="74" t="s">
        <v>216</v>
      </c>
      <c r="C4" s="74" t="s">
        <v>217</v>
      </c>
      <c r="D4" s="74" t="s">
        <v>218</v>
      </c>
      <c r="E4" s="74" t="s">
        <v>219</v>
      </c>
      <c r="F4" s="74" t="s">
        <v>220</v>
      </c>
      <c r="G4" s="74" t="s">
        <v>221</v>
      </c>
      <c r="H4" s="74" t="s">
        <v>222</v>
      </c>
      <c r="I4" s="74" t="s">
        <v>223</v>
      </c>
      <c r="J4" s="74" t="s">
        <v>224</v>
      </c>
      <c r="K4" s="74" t="s">
        <v>225</v>
      </c>
      <c r="L4" s="74" t="s">
        <v>226</v>
      </c>
      <c r="M4" s="74" t="s">
        <v>227</v>
      </c>
      <c r="N4" s="74" t="s">
        <v>228</v>
      </c>
      <c r="O4" s="74" t="s">
        <v>229</v>
      </c>
      <c r="P4" s="74" t="s">
        <v>111</v>
      </c>
    </row>
    <row r="5" spans="1:16" x14ac:dyDescent="0.45">
      <c r="A5" s="6" t="s">
        <v>230</v>
      </c>
      <c r="B5" s="2">
        <v>32689</v>
      </c>
      <c r="C5" s="2">
        <v>33268</v>
      </c>
      <c r="D5" s="2">
        <v>32360</v>
      </c>
      <c r="E5" s="2">
        <v>32546</v>
      </c>
      <c r="F5" s="2">
        <v>32752</v>
      </c>
      <c r="G5" s="2">
        <v>32799</v>
      </c>
      <c r="H5" s="2">
        <v>33132</v>
      </c>
      <c r="I5" s="2">
        <v>32856</v>
      </c>
      <c r="J5" s="2">
        <v>33336</v>
      </c>
      <c r="K5" s="2">
        <v>33698</v>
      </c>
      <c r="L5" s="2">
        <v>34512</v>
      </c>
      <c r="M5" s="2">
        <v>35567</v>
      </c>
      <c r="N5" s="2">
        <v>16579</v>
      </c>
      <c r="O5" s="2">
        <v>17989</v>
      </c>
      <c r="P5" s="75">
        <v>434083</v>
      </c>
    </row>
    <row r="6" spans="1:16" x14ac:dyDescent="0.45">
      <c r="A6" s="6" t="s">
        <v>231</v>
      </c>
      <c r="B6" s="2">
        <v>56199</v>
      </c>
      <c r="C6" s="2">
        <v>56680</v>
      </c>
      <c r="D6" s="2">
        <v>55737</v>
      </c>
      <c r="E6" s="2">
        <v>56021</v>
      </c>
      <c r="F6" s="2">
        <v>56460</v>
      </c>
      <c r="G6" s="2">
        <v>56713</v>
      </c>
      <c r="H6" s="2">
        <v>57210</v>
      </c>
      <c r="I6" s="2">
        <v>56897</v>
      </c>
      <c r="J6" s="2">
        <v>57575</v>
      </c>
      <c r="K6" s="2">
        <v>57642</v>
      </c>
      <c r="L6" s="2">
        <v>57620</v>
      </c>
      <c r="M6" s="2">
        <v>57487</v>
      </c>
      <c r="N6" s="2">
        <v>28276</v>
      </c>
      <c r="O6" s="2">
        <v>29490</v>
      </c>
      <c r="P6" s="75">
        <v>740007</v>
      </c>
    </row>
    <row r="7" spans="1:16" x14ac:dyDescent="0.45">
      <c r="A7" s="6" t="s">
        <v>232</v>
      </c>
      <c r="B7" s="2">
        <v>31487</v>
      </c>
      <c r="C7" s="2">
        <v>32261</v>
      </c>
      <c r="D7" s="2">
        <v>32018</v>
      </c>
      <c r="E7" s="2">
        <v>32534</v>
      </c>
      <c r="F7" s="2">
        <v>32910</v>
      </c>
      <c r="G7" s="2">
        <v>33161</v>
      </c>
      <c r="H7" s="2">
        <v>33403</v>
      </c>
      <c r="I7" s="2">
        <v>33222</v>
      </c>
      <c r="J7" s="2">
        <v>32930</v>
      </c>
      <c r="K7" s="2">
        <v>32860</v>
      </c>
      <c r="L7" s="2">
        <v>33071</v>
      </c>
      <c r="M7" s="2">
        <v>33108</v>
      </c>
      <c r="N7" s="2">
        <v>10945</v>
      </c>
      <c r="O7" s="2">
        <v>12059</v>
      </c>
      <c r="P7" s="75">
        <v>415969</v>
      </c>
    </row>
    <row r="8" spans="1:16" x14ac:dyDescent="0.45">
      <c r="A8" s="6" t="s">
        <v>233</v>
      </c>
      <c r="B8" s="2">
        <v>170169</v>
      </c>
      <c r="C8" s="2">
        <v>174611</v>
      </c>
      <c r="D8" s="2">
        <v>172194</v>
      </c>
      <c r="E8" s="2">
        <v>174067</v>
      </c>
      <c r="F8" s="2">
        <v>175879</v>
      </c>
      <c r="G8" s="2">
        <v>176819</v>
      </c>
      <c r="H8" s="2">
        <v>179557</v>
      </c>
      <c r="I8" s="2">
        <v>179501</v>
      </c>
      <c r="J8" s="2">
        <v>182397</v>
      </c>
      <c r="K8" s="2">
        <v>184690</v>
      </c>
      <c r="L8" s="2">
        <v>187792</v>
      </c>
      <c r="M8" s="2">
        <v>190532</v>
      </c>
      <c r="N8" s="2">
        <v>93962</v>
      </c>
      <c r="O8" s="2">
        <v>99297</v>
      </c>
      <c r="P8" s="75">
        <v>2341467</v>
      </c>
    </row>
    <row r="9" spans="1:16" x14ac:dyDescent="0.45">
      <c r="A9" s="6" t="s">
        <v>234</v>
      </c>
      <c r="B9" s="2">
        <v>60919</v>
      </c>
      <c r="C9" s="2">
        <v>61931</v>
      </c>
      <c r="D9" s="2">
        <v>60758</v>
      </c>
      <c r="E9" s="2">
        <v>60631</v>
      </c>
      <c r="F9" s="2">
        <v>60645</v>
      </c>
      <c r="G9" s="2">
        <v>60347</v>
      </c>
      <c r="H9" s="2">
        <v>61098</v>
      </c>
      <c r="I9" s="2">
        <v>60530</v>
      </c>
      <c r="J9" s="2">
        <v>60723</v>
      </c>
      <c r="K9" s="2">
        <v>60762</v>
      </c>
      <c r="L9" s="2">
        <v>60644</v>
      </c>
      <c r="M9" s="2">
        <v>60333</v>
      </c>
      <c r="N9" s="2">
        <v>25343</v>
      </c>
      <c r="O9" s="2">
        <v>26352</v>
      </c>
      <c r="P9" s="75">
        <v>781016</v>
      </c>
    </row>
    <row r="10" spans="1:16" x14ac:dyDescent="0.45">
      <c r="A10" s="6"/>
      <c r="B10" s="2"/>
      <c r="C10" s="2"/>
      <c r="D10" s="2"/>
      <c r="E10" s="2"/>
      <c r="F10" s="2"/>
      <c r="G10" s="2"/>
      <c r="H10" s="2"/>
      <c r="I10" s="2"/>
      <c r="J10" s="2"/>
      <c r="K10" s="2"/>
      <c r="L10" s="2"/>
      <c r="M10" s="2"/>
      <c r="N10" s="2"/>
      <c r="O10" s="2"/>
      <c r="P10" s="75"/>
    </row>
    <row r="11" spans="1:16" x14ac:dyDescent="0.45">
      <c r="A11" s="6" t="s">
        <v>111</v>
      </c>
      <c r="B11" s="75">
        <v>351463</v>
      </c>
      <c r="C11" s="75">
        <v>358751</v>
      </c>
      <c r="D11" s="75">
        <v>353067</v>
      </c>
      <c r="E11" s="75">
        <v>355799</v>
      </c>
      <c r="F11" s="75">
        <v>358646</v>
      </c>
      <c r="G11" s="75">
        <v>359839</v>
      </c>
      <c r="H11" s="75">
        <v>364400</v>
      </c>
      <c r="I11" s="75">
        <v>363006</v>
      </c>
      <c r="J11" s="75">
        <v>366961</v>
      </c>
      <c r="K11" s="75">
        <v>369652</v>
      </c>
      <c r="L11" s="75">
        <v>373639</v>
      </c>
      <c r="M11" s="75">
        <v>377028</v>
      </c>
      <c r="N11" s="75">
        <v>175108</v>
      </c>
      <c r="O11" s="75">
        <v>185192</v>
      </c>
      <c r="P11" s="75">
        <v>4712551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27"/>
  <sheetViews>
    <sheetView workbookViewId="0"/>
  </sheetViews>
  <sheetFormatPr defaultRowHeight="14.25" x14ac:dyDescent="0.45"/>
  <cols>
    <col min="1" max="1" width="28.86328125" bestFit="1" customWidth="1"/>
    <col min="2" max="2" width="19.1328125" bestFit="1" customWidth="1"/>
    <col min="3" max="3" width="26" bestFit="1" customWidth="1"/>
    <col min="5" max="5" width="28.86328125" bestFit="1" customWidth="1"/>
    <col min="6" max="6" width="21" bestFit="1" customWidth="1"/>
    <col min="7" max="7" width="26" bestFit="1" customWidth="1"/>
    <col min="9" max="9" width="28.86328125" bestFit="1" customWidth="1"/>
    <col min="10" max="10" width="21" bestFit="1" customWidth="1"/>
    <col min="11" max="11" width="26" bestFit="1" customWidth="1"/>
    <col min="13" max="13" width="28.86328125" bestFit="1" customWidth="1"/>
    <col min="14" max="14" width="21" bestFit="1" customWidth="1"/>
    <col min="15" max="15" width="26" bestFit="1" customWidth="1"/>
    <col min="17" max="17" width="28.86328125" bestFit="1" customWidth="1"/>
    <col min="18" max="18" width="21" bestFit="1" customWidth="1"/>
    <col min="19" max="19" width="26" bestFit="1" customWidth="1"/>
    <col min="21" max="21" width="28.86328125" bestFit="1" customWidth="1"/>
    <col min="22" max="22" width="21" bestFit="1" customWidth="1"/>
    <col min="23" max="23" width="26" bestFit="1" customWidth="1"/>
  </cols>
  <sheetData>
    <row r="1" spans="1:23" ht="16.899999999999999" x14ac:dyDescent="0.5">
      <c r="A1" s="3" t="s">
        <v>1</v>
      </c>
      <c r="B1" s="479" t="s">
        <v>143</v>
      </c>
      <c r="C1" s="479"/>
      <c r="E1" s="43" t="s">
        <v>1</v>
      </c>
      <c r="F1" s="475" t="s">
        <v>143</v>
      </c>
      <c r="G1" s="476"/>
      <c r="I1" s="43" t="s">
        <v>1</v>
      </c>
      <c r="J1" s="475" t="s">
        <v>143</v>
      </c>
      <c r="K1" s="476"/>
      <c r="M1" s="43" t="s">
        <v>1</v>
      </c>
      <c r="N1" s="475" t="s">
        <v>143</v>
      </c>
      <c r="O1" s="476"/>
      <c r="Q1" s="43" t="s">
        <v>1</v>
      </c>
      <c r="R1" s="475" t="s">
        <v>143</v>
      </c>
      <c r="S1" s="476"/>
      <c r="U1" s="43" t="s">
        <v>1</v>
      </c>
      <c r="V1" s="475" t="s">
        <v>143</v>
      </c>
      <c r="W1" s="476"/>
    </row>
    <row r="2" spans="1:23" ht="16.899999999999999" x14ac:dyDescent="0.5">
      <c r="A2" s="3" t="s">
        <v>2</v>
      </c>
      <c r="B2" s="477">
        <v>43143</v>
      </c>
      <c r="C2" s="477"/>
      <c r="E2" s="44" t="s">
        <v>2</v>
      </c>
      <c r="F2" s="477">
        <v>43143</v>
      </c>
      <c r="G2" s="478"/>
      <c r="I2" s="44" t="s">
        <v>2</v>
      </c>
      <c r="J2" s="477">
        <v>43143</v>
      </c>
      <c r="K2" s="478"/>
      <c r="M2" s="44" t="s">
        <v>2</v>
      </c>
      <c r="N2" s="477">
        <v>43143</v>
      </c>
      <c r="O2" s="478"/>
      <c r="Q2" s="44" t="s">
        <v>2</v>
      </c>
      <c r="R2" s="477">
        <v>43143</v>
      </c>
      <c r="S2" s="478"/>
      <c r="U2" s="44" t="s">
        <v>2</v>
      </c>
      <c r="V2" s="477">
        <v>43143</v>
      </c>
      <c r="W2" s="478"/>
    </row>
    <row r="3" spans="1:23" ht="15.75" x14ac:dyDescent="0.45">
      <c r="A3" s="9" t="s">
        <v>18</v>
      </c>
      <c r="B3" s="9" t="s">
        <v>0</v>
      </c>
      <c r="C3" s="9" t="s">
        <v>32</v>
      </c>
      <c r="E3" s="9" t="s">
        <v>18</v>
      </c>
      <c r="F3" s="9" t="s">
        <v>0</v>
      </c>
      <c r="G3" s="9" t="s">
        <v>32</v>
      </c>
      <c r="I3" s="9" t="s">
        <v>18</v>
      </c>
      <c r="J3" s="9" t="s">
        <v>0</v>
      </c>
      <c r="K3" s="9" t="s">
        <v>32</v>
      </c>
      <c r="M3" s="9" t="s">
        <v>18</v>
      </c>
      <c r="N3" s="9" t="s">
        <v>0</v>
      </c>
      <c r="O3" s="9" t="s">
        <v>32</v>
      </c>
      <c r="Q3" s="9" t="s">
        <v>18</v>
      </c>
      <c r="R3" s="9" t="s">
        <v>0</v>
      </c>
      <c r="S3" s="9" t="s">
        <v>32</v>
      </c>
      <c r="U3" s="9" t="s">
        <v>18</v>
      </c>
      <c r="V3" s="9" t="s">
        <v>0</v>
      </c>
      <c r="W3" s="9" t="s">
        <v>32</v>
      </c>
    </row>
    <row r="4" spans="1:23" ht="15.75" x14ac:dyDescent="0.5">
      <c r="A4" s="31" t="s">
        <v>20</v>
      </c>
      <c r="B4" s="41">
        <v>12666</v>
      </c>
      <c r="C4" s="16"/>
      <c r="E4" s="31" t="s">
        <v>135</v>
      </c>
      <c r="F4" s="40">
        <v>21122</v>
      </c>
      <c r="G4" s="16"/>
      <c r="I4" s="31" t="s">
        <v>138</v>
      </c>
      <c r="J4" s="40">
        <v>3243</v>
      </c>
      <c r="K4" s="16"/>
      <c r="M4" s="31" t="s">
        <v>133</v>
      </c>
      <c r="N4" s="40">
        <v>7173</v>
      </c>
      <c r="O4" s="16"/>
      <c r="Q4" s="31" t="s">
        <v>22</v>
      </c>
      <c r="R4" s="40">
        <v>1257</v>
      </c>
      <c r="S4" s="16"/>
      <c r="U4" s="31" t="s">
        <v>21</v>
      </c>
      <c r="V4" s="40">
        <v>2325</v>
      </c>
      <c r="W4" s="16"/>
    </row>
    <row r="5" spans="1:23" ht="14.65" thickBot="1" x14ac:dyDescent="0.5">
      <c r="E5" s="45"/>
      <c r="G5" s="46"/>
      <c r="I5" s="45"/>
      <c r="K5" s="46"/>
      <c r="M5" s="45"/>
      <c r="O5" s="46"/>
      <c r="Q5" s="45"/>
      <c r="S5" s="46"/>
      <c r="U5" s="45"/>
      <c r="W5" s="46"/>
    </row>
    <row r="6" spans="1:23" ht="16.149999999999999" thickBot="1" x14ac:dyDescent="0.55000000000000004">
      <c r="A6" s="32" t="s">
        <v>145</v>
      </c>
      <c r="B6" s="32" t="s">
        <v>3</v>
      </c>
      <c r="C6" s="32" t="s">
        <v>6</v>
      </c>
      <c r="E6" s="47" t="s">
        <v>149</v>
      </c>
      <c r="F6" s="32" t="s">
        <v>3</v>
      </c>
      <c r="G6" s="48" t="s">
        <v>6</v>
      </c>
      <c r="I6" s="47" t="s">
        <v>150</v>
      </c>
      <c r="J6" s="32" t="s">
        <v>3</v>
      </c>
      <c r="K6" s="48" t="s">
        <v>6</v>
      </c>
      <c r="M6" s="47" t="s">
        <v>151</v>
      </c>
      <c r="N6" s="32" t="s">
        <v>3</v>
      </c>
      <c r="O6" s="48" t="s">
        <v>6</v>
      </c>
      <c r="Q6" s="47" t="s">
        <v>153</v>
      </c>
      <c r="R6" s="32" t="s">
        <v>3</v>
      </c>
      <c r="S6" s="48" t="s">
        <v>6</v>
      </c>
      <c r="U6" s="47" t="s">
        <v>154</v>
      </c>
      <c r="V6" s="32" t="s">
        <v>3</v>
      </c>
      <c r="W6" s="48" t="s">
        <v>6</v>
      </c>
    </row>
    <row r="7" spans="1:23" ht="14.65" thickBot="1" x14ac:dyDescent="0.5">
      <c r="A7" s="38">
        <f>SUM(B7+C7)</f>
        <v>12666</v>
      </c>
      <c r="B7" s="39">
        <v>10218</v>
      </c>
      <c r="C7" s="39">
        <v>2448</v>
      </c>
      <c r="E7" s="49">
        <f>SUM(F7+G7)</f>
        <v>21122</v>
      </c>
      <c r="F7" s="39">
        <v>13132</v>
      </c>
      <c r="G7" s="50">
        <v>7990</v>
      </c>
      <c r="I7" s="49">
        <f>SUM(J7+K7)</f>
        <v>3243</v>
      </c>
      <c r="J7" s="39">
        <v>2655</v>
      </c>
      <c r="K7" s="50">
        <v>588</v>
      </c>
      <c r="M7" s="49">
        <f>SUM(N7+O7)</f>
        <v>7173</v>
      </c>
      <c r="N7" s="39">
        <v>4338</v>
      </c>
      <c r="O7" s="50">
        <v>2835</v>
      </c>
      <c r="Q7" s="49">
        <f>SUM(R7+S7)</f>
        <v>1257</v>
      </c>
      <c r="R7" s="39">
        <v>967</v>
      </c>
      <c r="S7" s="50">
        <v>290</v>
      </c>
      <c r="U7" s="49">
        <f>SUM(V7+W7)</f>
        <v>2325</v>
      </c>
      <c r="V7" s="39">
        <v>1873</v>
      </c>
      <c r="W7" s="50">
        <v>452</v>
      </c>
    </row>
    <row r="8" spans="1:23" ht="14.65" thickBot="1" x14ac:dyDescent="0.5">
      <c r="E8" s="45"/>
      <c r="G8" s="46"/>
      <c r="I8" s="45"/>
      <c r="K8" s="46"/>
      <c r="M8" s="45"/>
      <c r="O8" s="46"/>
      <c r="Q8" s="45"/>
      <c r="S8" s="46"/>
      <c r="U8" s="45"/>
      <c r="W8" s="46"/>
    </row>
    <row r="9" spans="1:23" ht="16.149999999999999" thickBot="1" x14ac:dyDescent="0.55000000000000004">
      <c r="A9" s="32" t="s">
        <v>145</v>
      </c>
      <c r="B9" s="36" t="s">
        <v>7</v>
      </c>
      <c r="C9" s="36" t="s">
        <v>17</v>
      </c>
      <c r="E9" s="47" t="s">
        <v>149</v>
      </c>
      <c r="F9" s="36" t="s">
        <v>7</v>
      </c>
      <c r="G9" s="51" t="s">
        <v>17</v>
      </c>
      <c r="I9" s="47" t="s">
        <v>150</v>
      </c>
      <c r="J9" s="36" t="s">
        <v>7</v>
      </c>
      <c r="K9" s="51" t="s">
        <v>17</v>
      </c>
      <c r="M9" s="47" t="s">
        <v>151</v>
      </c>
      <c r="N9" s="36" t="s">
        <v>7</v>
      </c>
      <c r="O9" s="51" t="s">
        <v>17</v>
      </c>
      <c r="Q9" s="47" t="s">
        <v>153</v>
      </c>
      <c r="R9" s="36" t="s">
        <v>7</v>
      </c>
      <c r="S9" s="51" t="s">
        <v>17</v>
      </c>
      <c r="U9" s="47" t="s">
        <v>154</v>
      </c>
      <c r="V9" s="36" t="s">
        <v>7</v>
      </c>
      <c r="W9" s="51" t="s">
        <v>17</v>
      </c>
    </row>
    <row r="10" spans="1:23" ht="15.75" x14ac:dyDescent="0.5">
      <c r="B10" s="34" t="s">
        <v>9</v>
      </c>
      <c r="C10" s="35">
        <v>4371</v>
      </c>
      <c r="E10" s="45"/>
      <c r="F10" s="34" t="s">
        <v>9</v>
      </c>
      <c r="G10" s="35">
        <v>6903</v>
      </c>
      <c r="I10" s="45"/>
      <c r="J10" s="34" t="s">
        <v>9</v>
      </c>
      <c r="K10" s="35">
        <v>909</v>
      </c>
      <c r="M10" s="45"/>
      <c r="N10" s="34" t="s">
        <v>9</v>
      </c>
      <c r="O10" s="35">
        <v>3918</v>
      </c>
      <c r="Q10" s="45"/>
      <c r="R10" s="34" t="s">
        <v>9</v>
      </c>
      <c r="S10" s="35">
        <v>279</v>
      </c>
      <c r="U10" s="45"/>
      <c r="V10" s="34" t="s">
        <v>9</v>
      </c>
      <c r="W10" s="35">
        <v>947</v>
      </c>
    </row>
    <row r="11" spans="1:23" ht="15.75" x14ac:dyDescent="0.5">
      <c r="B11" s="5" t="s">
        <v>10</v>
      </c>
      <c r="C11" s="7">
        <v>35</v>
      </c>
      <c r="E11" s="45"/>
      <c r="F11" s="5" t="s">
        <v>10</v>
      </c>
      <c r="G11" s="7">
        <v>364</v>
      </c>
      <c r="I11" s="45"/>
      <c r="J11" s="5" t="s">
        <v>10</v>
      </c>
      <c r="K11" s="7">
        <v>53</v>
      </c>
      <c r="M11" s="45"/>
      <c r="N11" s="5" t="s">
        <v>10</v>
      </c>
      <c r="O11" s="7">
        <v>91</v>
      </c>
      <c r="Q11" s="45"/>
      <c r="R11" s="5" t="s">
        <v>10</v>
      </c>
      <c r="S11" s="7">
        <v>16</v>
      </c>
      <c r="U11" s="45"/>
      <c r="V11" s="5" t="s">
        <v>10</v>
      </c>
      <c r="W11" s="7">
        <v>3</v>
      </c>
    </row>
    <row r="12" spans="1:23" ht="15.75" x14ac:dyDescent="0.5">
      <c r="B12" s="5" t="s">
        <v>11</v>
      </c>
      <c r="C12" s="7">
        <v>2016</v>
      </c>
      <c r="E12" s="45"/>
      <c r="F12" s="5" t="s">
        <v>11</v>
      </c>
      <c r="G12" s="7">
        <v>2249</v>
      </c>
      <c r="I12" s="45"/>
      <c r="J12" s="5" t="s">
        <v>11</v>
      </c>
      <c r="K12" s="7">
        <v>273</v>
      </c>
      <c r="M12" s="45"/>
      <c r="N12" s="5" t="s">
        <v>11</v>
      </c>
      <c r="O12" s="7">
        <v>753</v>
      </c>
      <c r="Q12" s="45"/>
      <c r="R12" s="5" t="s">
        <v>11</v>
      </c>
      <c r="S12" s="7">
        <v>103</v>
      </c>
      <c r="U12" s="45"/>
      <c r="V12" s="5" t="s">
        <v>11</v>
      </c>
      <c r="W12" s="7">
        <v>347</v>
      </c>
    </row>
    <row r="13" spans="1:23" ht="15.75" x14ac:dyDescent="0.5">
      <c r="B13" s="5" t="s">
        <v>12</v>
      </c>
      <c r="C13" s="7">
        <v>6244</v>
      </c>
      <c r="E13" s="45"/>
      <c r="F13" s="5" t="s">
        <v>12</v>
      </c>
      <c r="G13" s="7">
        <v>11606</v>
      </c>
      <c r="I13" s="45"/>
      <c r="J13" s="5" t="s">
        <v>12</v>
      </c>
      <c r="K13" s="7">
        <v>2008</v>
      </c>
      <c r="M13" s="45"/>
      <c r="N13" s="5" t="s">
        <v>12</v>
      </c>
      <c r="O13" s="7">
        <v>2411</v>
      </c>
      <c r="Q13" s="45"/>
      <c r="R13" s="5" t="s">
        <v>12</v>
      </c>
      <c r="S13" s="7">
        <v>859</v>
      </c>
      <c r="U13" s="45"/>
      <c r="V13" s="5" t="s">
        <v>12</v>
      </c>
      <c r="W13" s="7">
        <v>1028</v>
      </c>
    </row>
    <row r="14" spans="1:23" x14ac:dyDescent="0.45">
      <c r="C14" s="33">
        <f>SUM(C10:C13)</f>
        <v>12666</v>
      </c>
      <c r="E14" s="45"/>
      <c r="G14" s="52">
        <f>SUM(G10:G13)</f>
        <v>21122</v>
      </c>
      <c r="I14" s="45"/>
      <c r="K14" s="52">
        <f>SUM(K10:K13)</f>
        <v>3243</v>
      </c>
      <c r="M14" s="45"/>
      <c r="O14" s="52">
        <f>SUM(O10:O13)</f>
        <v>7173</v>
      </c>
      <c r="Q14" s="45"/>
      <c r="S14" s="52">
        <f>SUM(S10:S13)</f>
        <v>1257</v>
      </c>
      <c r="U14" s="45"/>
      <c r="W14" s="52">
        <f>SUM(W10:W13)</f>
        <v>2325</v>
      </c>
    </row>
    <row r="15" spans="1:23" ht="14.65" thickBot="1" x14ac:dyDescent="0.5">
      <c r="E15" s="45"/>
      <c r="G15" s="46"/>
      <c r="I15" s="45"/>
      <c r="K15" s="46"/>
      <c r="M15" s="45"/>
      <c r="O15" s="46"/>
      <c r="Q15" s="45"/>
      <c r="S15" s="46"/>
      <c r="U15" s="45"/>
      <c r="W15" s="46"/>
    </row>
    <row r="16" spans="1:23" ht="16.149999999999999" thickBot="1" x14ac:dyDescent="0.55000000000000004">
      <c r="A16" s="32" t="s">
        <v>145</v>
      </c>
      <c r="B16" s="36" t="s">
        <v>29</v>
      </c>
      <c r="C16" s="36" t="s">
        <v>17</v>
      </c>
      <c r="E16" s="47" t="s">
        <v>149</v>
      </c>
      <c r="F16" s="36" t="s">
        <v>29</v>
      </c>
      <c r="G16" s="51" t="s">
        <v>17</v>
      </c>
      <c r="I16" s="47" t="s">
        <v>150</v>
      </c>
      <c r="J16" s="36" t="s">
        <v>29</v>
      </c>
      <c r="K16" s="51" t="s">
        <v>17</v>
      </c>
      <c r="M16" s="47" t="s">
        <v>151</v>
      </c>
      <c r="N16" s="36" t="s">
        <v>29</v>
      </c>
      <c r="O16" s="51" t="s">
        <v>17</v>
      </c>
      <c r="Q16" s="47" t="s">
        <v>153</v>
      </c>
      <c r="R16" s="36" t="s">
        <v>29</v>
      </c>
      <c r="S16" s="51" t="s">
        <v>17</v>
      </c>
      <c r="U16" s="47" t="s">
        <v>154</v>
      </c>
      <c r="V16" s="36" t="s">
        <v>29</v>
      </c>
      <c r="W16" s="51" t="s">
        <v>17</v>
      </c>
    </row>
    <row r="17" spans="1:23" ht="15.75" x14ac:dyDescent="0.5">
      <c r="B17" s="34" t="s">
        <v>31</v>
      </c>
      <c r="C17" s="37">
        <v>7078</v>
      </c>
      <c r="E17" s="45"/>
      <c r="F17" s="34" t="s">
        <v>31</v>
      </c>
      <c r="G17" s="37">
        <v>11725</v>
      </c>
      <c r="I17" s="45"/>
      <c r="J17" s="34" t="s">
        <v>31</v>
      </c>
      <c r="K17" s="37">
        <v>1822</v>
      </c>
      <c r="M17" s="45"/>
      <c r="N17" s="34" t="s">
        <v>31</v>
      </c>
      <c r="O17" s="37">
        <v>4000</v>
      </c>
      <c r="Q17" s="45"/>
      <c r="R17" s="34" t="s">
        <v>31</v>
      </c>
      <c r="S17" s="37">
        <v>704</v>
      </c>
      <c r="U17" s="45"/>
      <c r="V17" s="34" t="s">
        <v>31</v>
      </c>
      <c r="W17" s="37">
        <v>1346</v>
      </c>
    </row>
    <row r="18" spans="1:23" ht="15.75" x14ac:dyDescent="0.5">
      <c r="B18" s="5" t="s">
        <v>144</v>
      </c>
      <c r="C18" s="11">
        <v>5588</v>
      </c>
      <c r="E18" s="45"/>
      <c r="F18" s="5" t="s">
        <v>144</v>
      </c>
      <c r="G18" s="11">
        <v>9397</v>
      </c>
      <c r="I18" s="45"/>
      <c r="J18" s="5" t="s">
        <v>144</v>
      </c>
      <c r="K18" s="11">
        <v>1421</v>
      </c>
      <c r="M18" s="45"/>
      <c r="N18" s="5" t="s">
        <v>144</v>
      </c>
      <c r="O18" s="11">
        <v>3173</v>
      </c>
      <c r="Q18" s="45"/>
      <c r="R18" s="5" t="s">
        <v>144</v>
      </c>
      <c r="S18" s="11">
        <v>553</v>
      </c>
      <c r="U18" s="45"/>
      <c r="V18" s="5" t="s">
        <v>144</v>
      </c>
      <c r="W18" s="11">
        <v>979</v>
      </c>
    </row>
    <row r="19" spans="1:23" x14ac:dyDescent="0.45">
      <c r="C19" s="33">
        <f>SUM(C17:C18)</f>
        <v>12666</v>
      </c>
      <c r="E19" s="45"/>
      <c r="G19" s="52">
        <f>SUM(G17:G18)</f>
        <v>21122</v>
      </c>
      <c r="I19" s="45"/>
      <c r="K19" s="52">
        <f>SUM(K17:K18)</f>
        <v>3243</v>
      </c>
      <c r="M19" s="45"/>
      <c r="O19" s="52">
        <f>SUM(O17:O18)</f>
        <v>7173</v>
      </c>
      <c r="Q19" s="45"/>
      <c r="S19" s="52"/>
      <c r="U19" s="45"/>
      <c r="W19" s="52"/>
    </row>
    <row r="20" spans="1:23" ht="14.65" thickBot="1" x14ac:dyDescent="0.5">
      <c r="E20" s="45"/>
      <c r="G20" s="46"/>
      <c r="I20" s="45"/>
      <c r="K20" s="46"/>
      <c r="M20" s="45"/>
      <c r="O20" s="46"/>
      <c r="Q20" s="45"/>
      <c r="S20" s="46"/>
      <c r="U20" s="45"/>
      <c r="W20" s="46"/>
    </row>
    <row r="21" spans="1:23" ht="16.149999999999999" thickBot="1" x14ac:dyDescent="0.55000000000000004">
      <c r="A21" s="32" t="s">
        <v>145</v>
      </c>
      <c r="B21" s="36" t="s">
        <v>23</v>
      </c>
      <c r="C21" s="36" t="s">
        <v>17</v>
      </c>
      <c r="E21" s="47" t="s">
        <v>149</v>
      </c>
      <c r="F21" s="36" t="s">
        <v>23</v>
      </c>
      <c r="G21" s="51" t="s">
        <v>17</v>
      </c>
      <c r="I21" s="47" t="s">
        <v>150</v>
      </c>
      <c r="J21" s="36" t="s">
        <v>23</v>
      </c>
      <c r="K21" s="51" t="s">
        <v>17</v>
      </c>
      <c r="M21" s="47" t="s">
        <v>151</v>
      </c>
      <c r="N21" s="36" t="s">
        <v>23</v>
      </c>
      <c r="O21" s="51" t="s">
        <v>17</v>
      </c>
      <c r="Q21" s="47" t="s">
        <v>153</v>
      </c>
      <c r="R21" s="36" t="s">
        <v>23</v>
      </c>
      <c r="S21" s="51" t="s">
        <v>17</v>
      </c>
      <c r="U21" s="47" t="s">
        <v>154</v>
      </c>
      <c r="V21" s="36" t="s">
        <v>23</v>
      </c>
      <c r="W21" s="51" t="s">
        <v>17</v>
      </c>
    </row>
    <row r="22" spans="1:23" ht="15.75" x14ac:dyDescent="0.5">
      <c r="B22" s="34" t="s">
        <v>25</v>
      </c>
      <c r="C22" s="29">
        <v>611</v>
      </c>
      <c r="E22" s="45"/>
      <c r="F22" s="34" t="s">
        <v>25</v>
      </c>
      <c r="G22" s="29">
        <v>1750</v>
      </c>
      <c r="I22" s="45"/>
      <c r="J22" s="34" t="s">
        <v>25</v>
      </c>
      <c r="K22" s="29">
        <v>114</v>
      </c>
      <c r="M22" s="45"/>
      <c r="N22" s="34" t="s">
        <v>25</v>
      </c>
      <c r="O22" s="29">
        <v>622</v>
      </c>
      <c r="Q22" s="45"/>
      <c r="R22" s="34" t="s">
        <v>25</v>
      </c>
      <c r="S22" s="29">
        <v>61</v>
      </c>
      <c r="U22" s="45"/>
      <c r="V22" s="34" t="s">
        <v>25</v>
      </c>
      <c r="W22" s="29">
        <v>85</v>
      </c>
    </row>
    <row r="23" spans="1:23" ht="15.75" x14ac:dyDescent="0.5">
      <c r="B23" s="5" t="s">
        <v>26</v>
      </c>
      <c r="C23" s="2">
        <v>1058</v>
      </c>
      <c r="E23" s="45"/>
      <c r="F23" s="5" t="s">
        <v>26</v>
      </c>
      <c r="G23" s="2">
        <v>1688</v>
      </c>
      <c r="I23" s="45"/>
      <c r="J23" s="5" t="s">
        <v>26</v>
      </c>
      <c r="K23" s="2">
        <v>312</v>
      </c>
      <c r="M23" s="45"/>
      <c r="N23" s="5" t="s">
        <v>26</v>
      </c>
      <c r="O23" s="2">
        <v>506</v>
      </c>
      <c r="Q23" s="45"/>
      <c r="R23" s="5" t="s">
        <v>26</v>
      </c>
      <c r="S23" s="2">
        <v>109</v>
      </c>
      <c r="U23" s="45"/>
      <c r="V23" s="5" t="s">
        <v>26</v>
      </c>
      <c r="W23" s="2">
        <v>146</v>
      </c>
    </row>
    <row r="24" spans="1:23" ht="15.75" x14ac:dyDescent="0.5">
      <c r="B24" s="5" t="s">
        <v>146</v>
      </c>
      <c r="C24" s="2">
        <v>2050</v>
      </c>
      <c r="E24" s="45"/>
      <c r="F24" s="5" t="s">
        <v>146</v>
      </c>
      <c r="G24" s="2">
        <v>3368</v>
      </c>
      <c r="I24" s="45"/>
      <c r="J24" s="5" t="s">
        <v>146</v>
      </c>
      <c r="K24" s="2">
        <v>490</v>
      </c>
      <c r="M24" s="45"/>
      <c r="N24" s="5" t="s">
        <v>146</v>
      </c>
      <c r="O24" s="2">
        <v>989</v>
      </c>
      <c r="Q24" s="45"/>
      <c r="R24" s="5" t="s">
        <v>146</v>
      </c>
      <c r="S24" s="2">
        <v>232</v>
      </c>
      <c r="U24" s="45"/>
      <c r="V24" s="5" t="s">
        <v>146</v>
      </c>
      <c r="W24" s="2">
        <v>293</v>
      </c>
    </row>
    <row r="25" spans="1:23" ht="15.75" x14ac:dyDescent="0.5">
      <c r="B25" s="5" t="s">
        <v>147</v>
      </c>
      <c r="C25" s="2">
        <v>2253</v>
      </c>
      <c r="E25" s="45"/>
      <c r="F25" s="5" t="s">
        <v>147</v>
      </c>
      <c r="G25" s="2">
        <v>3599</v>
      </c>
      <c r="I25" s="45"/>
      <c r="J25" s="5" t="s">
        <v>147</v>
      </c>
      <c r="K25" s="2">
        <v>544</v>
      </c>
      <c r="M25" s="45"/>
      <c r="N25" s="5" t="s">
        <v>147</v>
      </c>
      <c r="O25" s="2">
        <v>1028</v>
      </c>
      <c r="Q25" s="45"/>
      <c r="R25" s="5" t="s">
        <v>147</v>
      </c>
      <c r="S25" s="2">
        <v>264</v>
      </c>
      <c r="U25" s="45"/>
      <c r="V25" s="5" t="s">
        <v>147</v>
      </c>
      <c r="W25" s="2">
        <v>302</v>
      </c>
    </row>
    <row r="26" spans="1:23" ht="15.75" x14ac:dyDescent="0.5">
      <c r="B26" s="5" t="s">
        <v>148</v>
      </c>
      <c r="C26" s="2">
        <v>2505</v>
      </c>
      <c r="E26" s="45"/>
      <c r="F26" s="5" t="s">
        <v>148</v>
      </c>
      <c r="G26" s="2">
        <v>4294</v>
      </c>
      <c r="I26" s="45"/>
      <c r="J26" s="5" t="s">
        <v>148</v>
      </c>
      <c r="K26" s="2">
        <v>682</v>
      </c>
      <c r="M26" s="45"/>
      <c r="N26" s="5" t="s">
        <v>148</v>
      </c>
      <c r="O26" s="2">
        <v>1376</v>
      </c>
      <c r="Q26" s="45"/>
      <c r="R26" s="5" t="s">
        <v>148</v>
      </c>
      <c r="S26" s="2">
        <v>238</v>
      </c>
      <c r="U26" s="45"/>
      <c r="V26" s="5" t="s">
        <v>148</v>
      </c>
      <c r="W26" s="2">
        <v>417</v>
      </c>
    </row>
    <row r="27" spans="1:23" ht="15.75" x14ac:dyDescent="0.5">
      <c r="B27" s="5" t="s">
        <v>27</v>
      </c>
      <c r="C27" s="2">
        <v>4079</v>
      </c>
      <c r="E27" s="45"/>
      <c r="F27" s="5" t="s">
        <v>27</v>
      </c>
      <c r="G27" s="2">
        <v>6174</v>
      </c>
      <c r="I27" s="45"/>
      <c r="J27" s="5" t="s">
        <v>27</v>
      </c>
      <c r="K27" s="2">
        <v>1083</v>
      </c>
      <c r="M27" s="45"/>
      <c r="N27" s="5" t="s">
        <v>27</v>
      </c>
      <c r="O27" s="2">
        <v>2610</v>
      </c>
      <c r="Q27" s="45"/>
      <c r="R27" s="5" t="s">
        <v>27</v>
      </c>
      <c r="S27" s="2">
        <v>348</v>
      </c>
      <c r="U27" s="45"/>
      <c r="V27" s="5" t="s">
        <v>27</v>
      </c>
      <c r="W27" s="2">
        <v>1063</v>
      </c>
    </row>
    <row r="28" spans="1:23" ht="15.75" x14ac:dyDescent="0.5">
      <c r="B28" s="5" t="s">
        <v>28</v>
      </c>
      <c r="C28" s="2">
        <v>110</v>
      </c>
      <c r="E28" s="45"/>
      <c r="F28" s="5" t="s">
        <v>28</v>
      </c>
      <c r="G28" s="2">
        <v>249</v>
      </c>
      <c r="I28" s="45"/>
      <c r="J28" s="5" t="s">
        <v>28</v>
      </c>
      <c r="K28" s="2">
        <v>18</v>
      </c>
      <c r="M28" s="45"/>
      <c r="N28" s="5" t="s">
        <v>28</v>
      </c>
      <c r="O28" s="2">
        <v>42</v>
      </c>
      <c r="Q28" s="45"/>
      <c r="R28" s="5" t="s">
        <v>28</v>
      </c>
      <c r="S28" s="2">
        <v>5</v>
      </c>
      <c r="U28" s="45"/>
      <c r="V28" s="5" t="s">
        <v>28</v>
      </c>
      <c r="W28" s="2">
        <v>19</v>
      </c>
    </row>
    <row r="29" spans="1:23" x14ac:dyDescent="0.45">
      <c r="C29" s="28">
        <f>SUM(C22:C28)</f>
        <v>12666</v>
      </c>
      <c r="E29" s="45"/>
      <c r="G29" s="53">
        <f>SUM(G22:G28)</f>
        <v>21122</v>
      </c>
      <c r="I29" s="45"/>
      <c r="K29" s="53">
        <f>SUM(K22:K28)</f>
        <v>3243</v>
      </c>
      <c r="M29" s="45"/>
      <c r="O29" s="53">
        <f>SUM(O22:O28)</f>
        <v>7173</v>
      </c>
      <c r="Q29" s="45"/>
      <c r="S29" s="53">
        <f>SUM(S22:S28)</f>
        <v>1257</v>
      </c>
      <c r="U29" s="45"/>
      <c r="W29" s="53">
        <f>SUM(W22:W28)</f>
        <v>2325</v>
      </c>
    </row>
    <row r="30" spans="1:23" ht="14.65" thickBot="1" x14ac:dyDescent="0.5">
      <c r="E30" s="45"/>
      <c r="G30" s="53"/>
      <c r="I30" s="45"/>
      <c r="K30" s="53"/>
      <c r="M30" s="45"/>
      <c r="O30" s="53"/>
      <c r="Q30" s="45"/>
      <c r="S30" s="53"/>
      <c r="U30" s="45"/>
      <c r="W30" s="53"/>
    </row>
    <row r="31" spans="1:23" ht="16.149999999999999" thickBot="1" x14ac:dyDescent="0.55000000000000004">
      <c r="A31" s="32" t="s">
        <v>145</v>
      </c>
      <c r="B31" s="42" t="s">
        <v>159</v>
      </c>
      <c r="C31" s="42" t="s">
        <v>160</v>
      </c>
      <c r="E31" s="47" t="s">
        <v>149</v>
      </c>
      <c r="F31" s="42" t="s">
        <v>159</v>
      </c>
      <c r="G31" s="54" t="s">
        <v>160</v>
      </c>
      <c r="I31" s="47" t="s">
        <v>150</v>
      </c>
      <c r="J31" s="42" t="s">
        <v>159</v>
      </c>
      <c r="K31" s="54" t="s">
        <v>160</v>
      </c>
      <c r="M31" s="47" t="s">
        <v>151</v>
      </c>
      <c r="N31" s="42" t="s">
        <v>159</v>
      </c>
      <c r="O31" s="54" t="s">
        <v>160</v>
      </c>
      <c r="Q31" s="47" t="s">
        <v>153</v>
      </c>
      <c r="R31" s="42" t="s">
        <v>159</v>
      </c>
      <c r="S31" s="54" t="s">
        <v>160</v>
      </c>
      <c r="U31" s="47" t="s">
        <v>154</v>
      </c>
      <c r="V31" s="42" t="s">
        <v>159</v>
      </c>
      <c r="W31" s="54" t="s">
        <v>160</v>
      </c>
    </row>
    <row r="32" spans="1:23" x14ac:dyDescent="0.45">
      <c r="B32" s="6">
        <v>554</v>
      </c>
      <c r="C32" s="2">
        <v>1999</v>
      </c>
      <c r="E32" s="45"/>
      <c r="F32" s="6">
        <v>948</v>
      </c>
      <c r="G32" s="2">
        <v>2319</v>
      </c>
      <c r="I32" s="45"/>
      <c r="J32" s="6">
        <v>810</v>
      </c>
      <c r="K32" s="2">
        <v>297</v>
      </c>
      <c r="M32" s="45"/>
      <c r="N32" s="6">
        <v>218</v>
      </c>
      <c r="O32" s="2">
        <v>647</v>
      </c>
      <c r="Q32" s="45"/>
      <c r="R32" s="6">
        <v>286</v>
      </c>
      <c r="S32" s="2">
        <v>134</v>
      </c>
      <c r="U32" s="45"/>
      <c r="V32" s="6">
        <v>113</v>
      </c>
      <c r="W32" s="2">
        <v>271</v>
      </c>
    </row>
    <row r="33" spans="1:23" x14ac:dyDescent="0.45">
      <c r="C33" s="28"/>
      <c r="E33" s="45"/>
      <c r="G33" s="53"/>
      <c r="I33" s="45"/>
      <c r="K33" s="53"/>
      <c r="M33" s="45"/>
      <c r="O33" s="53"/>
      <c r="Q33" s="45"/>
      <c r="S33" s="53"/>
      <c r="U33" s="45"/>
      <c r="W33" s="53"/>
    </row>
    <row r="34" spans="1:23" x14ac:dyDescent="0.45">
      <c r="E34" s="45"/>
      <c r="G34" s="46"/>
      <c r="I34" s="45"/>
      <c r="K34" s="46"/>
      <c r="M34" s="45"/>
      <c r="O34" s="46"/>
      <c r="Q34" s="45"/>
      <c r="S34" s="46"/>
      <c r="U34" s="45"/>
      <c r="W34" s="46"/>
    </row>
    <row r="35" spans="1:23" ht="15.75" x14ac:dyDescent="0.5">
      <c r="A35" s="13" t="s">
        <v>87</v>
      </c>
      <c r="B35" s="13" t="s">
        <v>88</v>
      </c>
      <c r="C35" s="13" t="s">
        <v>0</v>
      </c>
      <c r="E35" s="13" t="s">
        <v>87</v>
      </c>
      <c r="F35" s="13" t="s">
        <v>88</v>
      </c>
      <c r="G35" s="13" t="s">
        <v>0</v>
      </c>
      <c r="I35" s="13" t="s">
        <v>87</v>
      </c>
      <c r="J35" s="13" t="s">
        <v>88</v>
      </c>
      <c r="K35" s="13" t="s">
        <v>0</v>
      </c>
      <c r="M35" s="13" t="s">
        <v>87</v>
      </c>
      <c r="N35" s="13" t="s">
        <v>88</v>
      </c>
      <c r="O35" s="13" t="s">
        <v>0</v>
      </c>
      <c r="Q35" s="13" t="s">
        <v>87</v>
      </c>
      <c r="R35" s="13" t="s">
        <v>88</v>
      </c>
      <c r="S35" s="13" t="s">
        <v>0</v>
      </c>
      <c r="U35" s="13" t="s">
        <v>87</v>
      </c>
      <c r="V35" s="13" t="s">
        <v>88</v>
      </c>
      <c r="W35" s="13" t="s">
        <v>0</v>
      </c>
    </row>
    <row r="36" spans="1:23" x14ac:dyDescent="0.45">
      <c r="A36" s="6" t="s">
        <v>139</v>
      </c>
      <c r="B36" s="6" t="s">
        <v>89</v>
      </c>
      <c r="C36" s="7">
        <v>7</v>
      </c>
      <c r="E36" s="6" t="s">
        <v>139</v>
      </c>
      <c r="F36" s="6" t="s">
        <v>89</v>
      </c>
      <c r="G36" s="7">
        <v>3</v>
      </c>
      <c r="I36" s="6" t="s">
        <v>139</v>
      </c>
      <c r="J36" s="6" t="s">
        <v>89</v>
      </c>
      <c r="K36" s="7">
        <v>5</v>
      </c>
      <c r="M36" s="6" t="s">
        <v>139</v>
      </c>
      <c r="N36" s="6" t="s">
        <v>89</v>
      </c>
      <c r="O36" s="7">
        <v>2</v>
      </c>
      <c r="Q36" s="6" t="s">
        <v>139</v>
      </c>
      <c r="R36" s="6" t="s">
        <v>89</v>
      </c>
      <c r="S36" s="7"/>
      <c r="U36" s="6" t="s">
        <v>139</v>
      </c>
      <c r="V36" s="6" t="s">
        <v>89</v>
      </c>
      <c r="W36" s="7">
        <v>1</v>
      </c>
    </row>
    <row r="37" spans="1:23" x14ac:dyDescent="0.45">
      <c r="A37" s="6" t="s">
        <v>139</v>
      </c>
      <c r="B37" s="6" t="s">
        <v>90</v>
      </c>
      <c r="C37" s="7">
        <v>28</v>
      </c>
      <c r="E37" s="6" t="s">
        <v>139</v>
      </c>
      <c r="F37" s="6" t="s">
        <v>90</v>
      </c>
      <c r="G37" s="7">
        <v>70</v>
      </c>
      <c r="I37" s="6" t="s">
        <v>139</v>
      </c>
      <c r="J37" s="6" t="s">
        <v>90</v>
      </c>
      <c r="K37" s="7">
        <v>22</v>
      </c>
      <c r="M37" s="6" t="s">
        <v>139</v>
      </c>
      <c r="N37" s="6" t="s">
        <v>90</v>
      </c>
      <c r="O37" s="7">
        <v>29</v>
      </c>
      <c r="Q37" s="6" t="s">
        <v>139</v>
      </c>
      <c r="R37" s="6" t="s">
        <v>90</v>
      </c>
      <c r="S37" s="7">
        <v>2</v>
      </c>
      <c r="U37" s="6" t="s">
        <v>139</v>
      </c>
      <c r="V37" s="6" t="s">
        <v>90</v>
      </c>
      <c r="W37" s="7">
        <v>8</v>
      </c>
    </row>
    <row r="38" spans="1:23" x14ac:dyDescent="0.45">
      <c r="A38" s="6" t="s">
        <v>139</v>
      </c>
      <c r="B38" s="6" t="s">
        <v>91</v>
      </c>
      <c r="C38" s="7">
        <v>36</v>
      </c>
      <c r="E38" s="6" t="s">
        <v>139</v>
      </c>
      <c r="F38" s="6" t="s">
        <v>91</v>
      </c>
      <c r="G38" s="7">
        <v>36</v>
      </c>
      <c r="I38" s="6" t="s">
        <v>139</v>
      </c>
      <c r="J38" s="6" t="s">
        <v>91</v>
      </c>
      <c r="K38" s="7">
        <v>13</v>
      </c>
      <c r="M38" s="6" t="s">
        <v>139</v>
      </c>
      <c r="N38" s="6" t="s">
        <v>91</v>
      </c>
      <c r="O38" s="7">
        <v>21</v>
      </c>
      <c r="Q38" s="6" t="s">
        <v>139</v>
      </c>
      <c r="R38" s="6" t="s">
        <v>91</v>
      </c>
      <c r="S38" s="7">
        <v>1</v>
      </c>
      <c r="U38" s="6" t="s">
        <v>139</v>
      </c>
      <c r="V38" s="6" t="s">
        <v>91</v>
      </c>
      <c r="W38" s="7">
        <v>14</v>
      </c>
    </row>
    <row r="39" spans="1:23" x14ac:dyDescent="0.45">
      <c r="A39" s="6" t="s">
        <v>92</v>
      </c>
      <c r="B39" s="6" t="s">
        <v>89</v>
      </c>
      <c r="C39" s="7">
        <v>10</v>
      </c>
      <c r="E39" s="6" t="s">
        <v>92</v>
      </c>
      <c r="F39" s="6" t="s">
        <v>89</v>
      </c>
      <c r="G39" s="7">
        <v>15</v>
      </c>
      <c r="I39" s="6" t="s">
        <v>92</v>
      </c>
      <c r="J39" s="6" t="s">
        <v>89</v>
      </c>
      <c r="K39" s="7">
        <v>4</v>
      </c>
      <c r="M39" s="6" t="s">
        <v>92</v>
      </c>
      <c r="N39" s="6" t="s">
        <v>89</v>
      </c>
      <c r="O39" s="7">
        <v>4</v>
      </c>
      <c r="Q39" s="6" t="s">
        <v>92</v>
      </c>
      <c r="R39" s="6" t="s">
        <v>89</v>
      </c>
      <c r="S39" s="7">
        <v>1</v>
      </c>
      <c r="U39" s="6" t="s">
        <v>92</v>
      </c>
      <c r="V39" s="6" t="s">
        <v>89</v>
      </c>
      <c r="W39" s="7">
        <v>2</v>
      </c>
    </row>
    <row r="40" spans="1:23" x14ac:dyDescent="0.45">
      <c r="A40" s="6" t="s">
        <v>92</v>
      </c>
      <c r="B40" s="6" t="s">
        <v>90</v>
      </c>
      <c r="C40" s="7">
        <v>470</v>
      </c>
      <c r="E40" s="6" t="s">
        <v>92</v>
      </c>
      <c r="F40" s="6" t="s">
        <v>90</v>
      </c>
      <c r="G40" s="7">
        <v>1600</v>
      </c>
      <c r="I40" s="6" t="s">
        <v>92</v>
      </c>
      <c r="J40" s="6" t="s">
        <v>90</v>
      </c>
      <c r="K40" s="7">
        <v>59</v>
      </c>
      <c r="M40" s="6" t="s">
        <v>92</v>
      </c>
      <c r="N40" s="6" t="s">
        <v>90</v>
      </c>
      <c r="O40" s="7">
        <v>128</v>
      </c>
      <c r="Q40" s="6" t="s">
        <v>92</v>
      </c>
      <c r="R40" s="6" t="s">
        <v>90</v>
      </c>
      <c r="S40" s="7">
        <v>31</v>
      </c>
      <c r="U40" s="6" t="s">
        <v>92</v>
      </c>
      <c r="V40" s="6" t="s">
        <v>90</v>
      </c>
      <c r="W40" s="7">
        <v>30</v>
      </c>
    </row>
    <row r="41" spans="1:23" x14ac:dyDescent="0.45">
      <c r="A41" s="6" t="s">
        <v>92</v>
      </c>
      <c r="B41" s="6" t="s">
        <v>91</v>
      </c>
      <c r="C41" s="7">
        <v>305</v>
      </c>
      <c r="E41" s="6" t="s">
        <v>92</v>
      </c>
      <c r="F41" s="6" t="s">
        <v>91</v>
      </c>
      <c r="G41" s="7">
        <v>1400</v>
      </c>
      <c r="I41" s="6" t="s">
        <v>92</v>
      </c>
      <c r="J41" s="6" t="s">
        <v>91</v>
      </c>
      <c r="K41" s="7">
        <v>41</v>
      </c>
      <c r="M41" s="6" t="s">
        <v>92</v>
      </c>
      <c r="N41" s="6" t="s">
        <v>91</v>
      </c>
      <c r="O41" s="7">
        <v>98</v>
      </c>
      <c r="Q41" s="6" t="s">
        <v>92</v>
      </c>
      <c r="R41" s="6" t="s">
        <v>91</v>
      </c>
      <c r="S41" s="7">
        <v>19</v>
      </c>
      <c r="U41" s="6" t="s">
        <v>92</v>
      </c>
      <c r="V41" s="6" t="s">
        <v>91</v>
      </c>
      <c r="W41" s="7">
        <v>27</v>
      </c>
    </row>
    <row r="42" spans="1:23" x14ac:dyDescent="0.45">
      <c r="A42" s="6" t="s">
        <v>93</v>
      </c>
      <c r="B42" s="6" t="s">
        <v>89</v>
      </c>
      <c r="C42" s="7">
        <v>6</v>
      </c>
      <c r="E42" s="6" t="s">
        <v>93</v>
      </c>
      <c r="F42" s="6" t="s">
        <v>89</v>
      </c>
      <c r="G42" s="7">
        <v>5</v>
      </c>
      <c r="I42" s="6" t="s">
        <v>93</v>
      </c>
      <c r="J42" s="6" t="s">
        <v>89</v>
      </c>
      <c r="K42" s="7">
        <v>0</v>
      </c>
      <c r="M42" s="6" t="s">
        <v>93</v>
      </c>
      <c r="N42" s="6" t="s">
        <v>89</v>
      </c>
      <c r="O42" s="7">
        <v>7</v>
      </c>
      <c r="Q42" s="6" t="s">
        <v>93</v>
      </c>
      <c r="R42" s="6" t="s">
        <v>89</v>
      </c>
      <c r="S42" s="7"/>
      <c r="U42" s="6" t="s">
        <v>93</v>
      </c>
      <c r="V42" s="6" t="s">
        <v>89</v>
      </c>
      <c r="W42" s="7"/>
    </row>
    <row r="43" spans="1:23" x14ac:dyDescent="0.45">
      <c r="A43" s="6" t="s">
        <v>93</v>
      </c>
      <c r="B43" s="6" t="s">
        <v>90</v>
      </c>
      <c r="C43" s="7">
        <v>65</v>
      </c>
      <c r="E43" s="6" t="s">
        <v>93</v>
      </c>
      <c r="F43" s="6" t="s">
        <v>90</v>
      </c>
      <c r="G43" s="7">
        <v>185</v>
      </c>
      <c r="I43" s="6" t="s">
        <v>93</v>
      </c>
      <c r="J43" s="6" t="s">
        <v>90</v>
      </c>
      <c r="K43" s="7">
        <v>3</v>
      </c>
      <c r="M43" s="6" t="s">
        <v>93</v>
      </c>
      <c r="N43" s="6" t="s">
        <v>90</v>
      </c>
      <c r="O43" s="7">
        <v>29</v>
      </c>
      <c r="Q43" s="6" t="s">
        <v>93</v>
      </c>
      <c r="R43" s="6" t="s">
        <v>90</v>
      </c>
      <c r="S43" s="7">
        <v>2</v>
      </c>
      <c r="U43" s="6" t="s">
        <v>93</v>
      </c>
      <c r="V43" s="6" t="s">
        <v>90</v>
      </c>
      <c r="W43" s="7">
        <v>3</v>
      </c>
    </row>
    <row r="44" spans="1:23" x14ac:dyDescent="0.45">
      <c r="A44" s="6" t="s">
        <v>93</v>
      </c>
      <c r="B44" s="6" t="s">
        <v>91</v>
      </c>
      <c r="C44" s="7">
        <v>69</v>
      </c>
      <c r="E44" s="6" t="s">
        <v>93</v>
      </c>
      <c r="F44" s="6" t="s">
        <v>91</v>
      </c>
      <c r="G44" s="7">
        <v>170</v>
      </c>
      <c r="I44" s="6" t="s">
        <v>93</v>
      </c>
      <c r="J44" s="6" t="s">
        <v>91</v>
      </c>
      <c r="K44" s="7">
        <v>7</v>
      </c>
      <c r="M44" s="6" t="s">
        <v>93</v>
      </c>
      <c r="N44" s="6" t="s">
        <v>91</v>
      </c>
      <c r="O44" s="7">
        <v>24</v>
      </c>
      <c r="Q44" s="6" t="s">
        <v>93</v>
      </c>
      <c r="R44" s="6" t="s">
        <v>91</v>
      </c>
      <c r="S44" s="7">
        <v>2</v>
      </c>
      <c r="U44" s="6" t="s">
        <v>93</v>
      </c>
      <c r="V44" s="6" t="s">
        <v>91</v>
      </c>
      <c r="W44" s="7">
        <v>8</v>
      </c>
    </row>
    <row r="45" spans="1:23" x14ac:dyDescent="0.45">
      <c r="A45" s="6" t="s">
        <v>94</v>
      </c>
      <c r="B45" s="6" t="s">
        <v>89</v>
      </c>
      <c r="C45" s="7">
        <v>1</v>
      </c>
      <c r="E45" s="6" t="s">
        <v>94</v>
      </c>
      <c r="F45" s="6" t="s">
        <v>89</v>
      </c>
      <c r="G45" s="7">
        <v>0</v>
      </c>
      <c r="I45" s="6" t="s">
        <v>94</v>
      </c>
      <c r="J45" s="6" t="s">
        <v>89</v>
      </c>
      <c r="K45" s="7">
        <v>0</v>
      </c>
      <c r="M45" s="6" t="s">
        <v>94</v>
      </c>
      <c r="N45" s="6" t="s">
        <v>89</v>
      </c>
      <c r="O45" s="7">
        <v>1</v>
      </c>
      <c r="Q45" s="6" t="s">
        <v>95</v>
      </c>
      <c r="R45" s="6" t="s">
        <v>89</v>
      </c>
      <c r="S45" s="7">
        <v>98</v>
      </c>
      <c r="U45" s="6" t="s">
        <v>94</v>
      </c>
      <c r="V45" s="6" t="s">
        <v>89</v>
      </c>
      <c r="W45" s="7"/>
    </row>
    <row r="46" spans="1:23" x14ac:dyDescent="0.45">
      <c r="A46" s="6" t="s">
        <v>94</v>
      </c>
      <c r="B46" s="6" t="s">
        <v>90</v>
      </c>
      <c r="C46" s="7">
        <v>6</v>
      </c>
      <c r="E46" s="6" t="s">
        <v>94</v>
      </c>
      <c r="F46" s="6" t="s">
        <v>90</v>
      </c>
      <c r="G46" s="7">
        <v>5</v>
      </c>
      <c r="I46" s="6" t="s">
        <v>94</v>
      </c>
      <c r="J46" s="6" t="s">
        <v>90</v>
      </c>
      <c r="K46" s="7">
        <v>0</v>
      </c>
      <c r="M46" s="6" t="s">
        <v>94</v>
      </c>
      <c r="N46" s="6" t="s">
        <v>90</v>
      </c>
      <c r="O46" s="7">
        <v>2</v>
      </c>
      <c r="Q46" s="6" t="s">
        <v>95</v>
      </c>
      <c r="R46" s="6" t="s">
        <v>90</v>
      </c>
      <c r="S46" s="7">
        <v>250</v>
      </c>
      <c r="U46" s="6" t="s">
        <v>94</v>
      </c>
      <c r="V46" s="6" t="s">
        <v>90</v>
      </c>
      <c r="W46" s="7">
        <v>4</v>
      </c>
    </row>
    <row r="47" spans="1:23" x14ac:dyDescent="0.45">
      <c r="A47" s="6" t="s">
        <v>94</v>
      </c>
      <c r="B47" s="6" t="s">
        <v>91</v>
      </c>
      <c r="C47" s="7">
        <v>4</v>
      </c>
      <c r="E47" s="6" t="s">
        <v>94</v>
      </c>
      <c r="F47" s="6" t="s">
        <v>91</v>
      </c>
      <c r="G47" s="7">
        <v>7</v>
      </c>
      <c r="I47" s="6" t="s">
        <v>94</v>
      </c>
      <c r="J47" s="6" t="s">
        <v>91</v>
      </c>
      <c r="K47" s="7">
        <v>1</v>
      </c>
      <c r="M47" s="6" t="s">
        <v>94</v>
      </c>
      <c r="N47" s="6" t="s">
        <v>91</v>
      </c>
      <c r="O47" s="7">
        <v>4</v>
      </c>
      <c r="Q47" s="6" t="s">
        <v>95</v>
      </c>
      <c r="R47" s="6" t="s">
        <v>91</v>
      </c>
      <c r="S47" s="7">
        <v>8</v>
      </c>
      <c r="U47" s="6" t="s">
        <v>94</v>
      </c>
      <c r="V47" s="6" t="s">
        <v>91</v>
      </c>
      <c r="W47" s="7"/>
    </row>
    <row r="48" spans="1:23" x14ac:dyDescent="0.45">
      <c r="A48" s="6" t="s">
        <v>95</v>
      </c>
      <c r="B48" s="6" t="s">
        <v>89</v>
      </c>
      <c r="C48" s="7">
        <v>180</v>
      </c>
      <c r="E48" s="6" t="s">
        <v>95</v>
      </c>
      <c r="F48" s="6" t="s">
        <v>89</v>
      </c>
      <c r="G48" s="7">
        <v>337</v>
      </c>
      <c r="I48" s="6" t="s">
        <v>95</v>
      </c>
      <c r="J48" s="6" t="s">
        <v>89</v>
      </c>
      <c r="K48" s="7">
        <v>397</v>
      </c>
      <c r="M48" s="6" t="s">
        <v>95</v>
      </c>
      <c r="N48" s="6" t="s">
        <v>89</v>
      </c>
      <c r="O48" s="7">
        <v>63</v>
      </c>
      <c r="Q48" s="6" t="s">
        <v>96</v>
      </c>
      <c r="R48" s="6" t="s">
        <v>89</v>
      </c>
      <c r="S48" s="7">
        <v>111</v>
      </c>
      <c r="U48" s="6" t="s">
        <v>95</v>
      </c>
      <c r="V48" s="6" t="s">
        <v>89</v>
      </c>
      <c r="W48" s="7">
        <v>29</v>
      </c>
    </row>
    <row r="49" spans="1:23" x14ac:dyDescent="0.45">
      <c r="A49" s="6" t="s">
        <v>95</v>
      </c>
      <c r="B49" s="6" t="s">
        <v>90</v>
      </c>
      <c r="C49" s="7">
        <v>2975</v>
      </c>
      <c r="E49" s="6" t="s">
        <v>95</v>
      </c>
      <c r="F49" s="6" t="s">
        <v>90</v>
      </c>
      <c r="G49" s="7">
        <v>6875</v>
      </c>
      <c r="I49" s="6" t="s">
        <v>95</v>
      </c>
      <c r="J49" s="6" t="s">
        <v>90</v>
      </c>
      <c r="K49" s="7">
        <v>515</v>
      </c>
      <c r="M49" s="6" t="s">
        <v>95</v>
      </c>
      <c r="N49" s="6" t="s">
        <v>90</v>
      </c>
      <c r="O49" s="7">
        <v>2668</v>
      </c>
      <c r="Q49" s="6" t="s">
        <v>96</v>
      </c>
      <c r="R49" s="6" t="s">
        <v>90</v>
      </c>
      <c r="S49" s="7">
        <v>11</v>
      </c>
      <c r="U49" s="6" t="s">
        <v>95</v>
      </c>
      <c r="V49" s="6" t="s">
        <v>90</v>
      </c>
      <c r="W49" s="7">
        <v>564</v>
      </c>
    </row>
    <row r="50" spans="1:23" x14ac:dyDescent="0.45">
      <c r="A50" s="6" t="s">
        <v>95</v>
      </c>
      <c r="B50" s="6" t="s">
        <v>91</v>
      </c>
      <c r="C50" s="7">
        <v>123</v>
      </c>
      <c r="E50" s="6" t="s">
        <v>95</v>
      </c>
      <c r="F50" s="6" t="s">
        <v>91</v>
      </c>
      <c r="G50" s="7">
        <v>207</v>
      </c>
      <c r="I50" s="6" t="s">
        <v>95</v>
      </c>
      <c r="J50" s="6" t="s">
        <v>91</v>
      </c>
      <c r="K50" s="7">
        <v>65</v>
      </c>
      <c r="M50" s="6" t="s">
        <v>95</v>
      </c>
      <c r="N50" s="6" t="s">
        <v>91</v>
      </c>
      <c r="O50" s="7">
        <v>56</v>
      </c>
      <c r="Q50" s="6" t="s">
        <v>96</v>
      </c>
      <c r="R50" s="6" t="s">
        <v>91</v>
      </c>
      <c r="S50" s="7">
        <v>8</v>
      </c>
      <c r="U50" s="6" t="s">
        <v>95</v>
      </c>
      <c r="V50" s="6" t="s">
        <v>91</v>
      </c>
      <c r="W50" s="7">
        <v>21</v>
      </c>
    </row>
    <row r="51" spans="1:23" x14ac:dyDescent="0.45">
      <c r="A51" s="6" t="s">
        <v>96</v>
      </c>
      <c r="B51" s="6" t="s">
        <v>89</v>
      </c>
      <c r="C51" s="7">
        <v>145</v>
      </c>
      <c r="E51" s="6" t="s">
        <v>96</v>
      </c>
      <c r="F51" s="6" t="s">
        <v>89</v>
      </c>
      <c r="G51" s="7">
        <v>244</v>
      </c>
      <c r="I51" s="6" t="s">
        <v>96</v>
      </c>
      <c r="J51" s="6" t="s">
        <v>89</v>
      </c>
      <c r="K51" s="7">
        <v>501</v>
      </c>
      <c r="M51" s="6" t="s">
        <v>96</v>
      </c>
      <c r="N51" s="6" t="s">
        <v>89</v>
      </c>
      <c r="O51" s="7">
        <v>68</v>
      </c>
      <c r="Q51" s="6" t="s">
        <v>97</v>
      </c>
      <c r="R51" s="6" t="s">
        <v>89</v>
      </c>
      <c r="S51" s="7"/>
      <c r="U51" s="6" t="s">
        <v>96</v>
      </c>
      <c r="V51" s="6" t="s">
        <v>89</v>
      </c>
      <c r="W51" s="7">
        <v>30</v>
      </c>
    </row>
    <row r="52" spans="1:23" x14ac:dyDescent="0.45">
      <c r="A52" s="6" t="s">
        <v>96</v>
      </c>
      <c r="B52" s="6" t="s">
        <v>90</v>
      </c>
      <c r="C52" s="7">
        <v>95</v>
      </c>
      <c r="E52" s="6" t="s">
        <v>96</v>
      </c>
      <c r="F52" s="6" t="s">
        <v>90</v>
      </c>
      <c r="G52" s="7">
        <v>160</v>
      </c>
      <c r="I52" s="6" t="s">
        <v>96</v>
      </c>
      <c r="J52" s="6" t="s">
        <v>90</v>
      </c>
      <c r="K52" s="7">
        <v>33</v>
      </c>
      <c r="M52" s="6" t="s">
        <v>96</v>
      </c>
      <c r="N52" s="6" t="s">
        <v>90</v>
      </c>
      <c r="O52" s="7">
        <v>42</v>
      </c>
      <c r="Q52" s="6" t="s">
        <v>97</v>
      </c>
      <c r="R52" s="6" t="s">
        <v>90</v>
      </c>
      <c r="S52" s="7">
        <v>1</v>
      </c>
      <c r="U52" s="6" t="s">
        <v>96</v>
      </c>
      <c r="V52" s="6" t="s">
        <v>90</v>
      </c>
      <c r="W52" s="7">
        <v>13</v>
      </c>
    </row>
    <row r="53" spans="1:23" x14ac:dyDescent="0.45">
      <c r="A53" s="6" t="s">
        <v>96</v>
      </c>
      <c r="B53" s="6" t="s">
        <v>91</v>
      </c>
      <c r="C53" s="7">
        <v>72</v>
      </c>
      <c r="E53" s="6" t="s">
        <v>96</v>
      </c>
      <c r="F53" s="6" t="s">
        <v>91</v>
      </c>
      <c r="G53" s="7">
        <v>154</v>
      </c>
      <c r="I53" s="6" t="s">
        <v>96</v>
      </c>
      <c r="J53" s="6" t="s">
        <v>91</v>
      </c>
      <c r="K53" s="7">
        <v>27</v>
      </c>
      <c r="M53" s="6" t="s">
        <v>96</v>
      </c>
      <c r="N53" s="6" t="s">
        <v>91</v>
      </c>
      <c r="O53" s="7">
        <v>30</v>
      </c>
      <c r="Q53" s="6" t="s">
        <v>97</v>
      </c>
      <c r="R53" s="6" t="s">
        <v>91</v>
      </c>
      <c r="S53" s="7">
        <v>2</v>
      </c>
      <c r="U53" s="6" t="s">
        <v>96</v>
      </c>
      <c r="V53" s="6" t="s">
        <v>91</v>
      </c>
      <c r="W53" s="7">
        <v>10</v>
      </c>
    </row>
    <row r="54" spans="1:23" x14ac:dyDescent="0.45">
      <c r="A54" s="6" t="s">
        <v>97</v>
      </c>
      <c r="B54" s="6" t="s">
        <v>89</v>
      </c>
      <c r="C54" s="7">
        <v>3</v>
      </c>
      <c r="E54" s="6" t="s">
        <v>97</v>
      </c>
      <c r="F54" s="6" t="s">
        <v>89</v>
      </c>
      <c r="G54" s="7">
        <v>20</v>
      </c>
      <c r="I54" s="6" t="s">
        <v>97</v>
      </c>
      <c r="J54" s="6" t="s">
        <v>89</v>
      </c>
      <c r="K54" s="7">
        <v>3</v>
      </c>
      <c r="M54" s="6" t="s">
        <v>97</v>
      </c>
      <c r="N54" s="6" t="s">
        <v>89</v>
      </c>
      <c r="O54" s="7">
        <v>4</v>
      </c>
      <c r="Q54" s="6" t="s">
        <v>98</v>
      </c>
      <c r="R54" s="6" t="s">
        <v>89</v>
      </c>
      <c r="S54" s="7">
        <v>221</v>
      </c>
      <c r="U54" s="6" t="s">
        <v>97</v>
      </c>
      <c r="V54" s="6" t="s">
        <v>89</v>
      </c>
      <c r="W54" s="7">
        <v>1</v>
      </c>
    </row>
    <row r="55" spans="1:23" x14ac:dyDescent="0.45">
      <c r="A55" s="6" t="s">
        <v>97</v>
      </c>
      <c r="B55" s="6" t="s">
        <v>90</v>
      </c>
      <c r="C55" s="7">
        <v>104</v>
      </c>
      <c r="E55" s="6" t="s">
        <v>97</v>
      </c>
      <c r="F55" s="6" t="s">
        <v>90</v>
      </c>
      <c r="G55" s="7">
        <v>196</v>
      </c>
      <c r="I55" s="6" t="s">
        <v>97</v>
      </c>
      <c r="J55" s="6" t="s">
        <v>90</v>
      </c>
      <c r="K55" s="7">
        <v>21</v>
      </c>
      <c r="M55" s="6" t="s">
        <v>97</v>
      </c>
      <c r="N55" s="6" t="s">
        <v>90</v>
      </c>
      <c r="O55" s="7">
        <v>82</v>
      </c>
      <c r="Q55" s="6" t="s">
        <v>98</v>
      </c>
      <c r="R55" s="6" t="s">
        <v>90</v>
      </c>
      <c r="S55" s="7">
        <v>268</v>
      </c>
      <c r="U55" s="6" t="s">
        <v>97</v>
      </c>
      <c r="V55" s="6" t="s">
        <v>90</v>
      </c>
      <c r="W55" s="7">
        <v>11</v>
      </c>
    </row>
    <row r="56" spans="1:23" x14ac:dyDescent="0.45">
      <c r="A56" s="6" t="s">
        <v>97</v>
      </c>
      <c r="B56" s="6" t="s">
        <v>91</v>
      </c>
      <c r="C56" s="7">
        <v>94</v>
      </c>
      <c r="E56" s="6" t="s">
        <v>97</v>
      </c>
      <c r="F56" s="6" t="s">
        <v>91</v>
      </c>
      <c r="G56" s="7">
        <v>210</v>
      </c>
      <c r="I56" s="6" t="s">
        <v>97</v>
      </c>
      <c r="J56" s="6" t="s">
        <v>91</v>
      </c>
      <c r="K56" s="7">
        <v>41</v>
      </c>
      <c r="M56" s="6" t="s">
        <v>97</v>
      </c>
      <c r="N56" s="6" t="s">
        <v>91</v>
      </c>
      <c r="O56" s="7">
        <v>94</v>
      </c>
      <c r="Q56" s="6" t="s">
        <v>98</v>
      </c>
      <c r="R56" s="6" t="s">
        <v>91</v>
      </c>
      <c r="S56" s="7">
        <v>221</v>
      </c>
      <c r="U56" s="6" t="s">
        <v>97</v>
      </c>
      <c r="V56" s="6" t="s">
        <v>91</v>
      </c>
      <c r="W56" s="7">
        <v>6</v>
      </c>
    </row>
    <row r="57" spans="1:23" x14ac:dyDescent="0.45">
      <c r="A57" s="6" t="s">
        <v>98</v>
      </c>
      <c r="B57" s="6" t="s">
        <v>89</v>
      </c>
      <c r="C57" s="7">
        <v>164</v>
      </c>
      <c r="E57" s="6" t="s">
        <v>98</v>
      </c>
      <c r="F57" s="6" t="s">
        <v>89</v>
      </c>
      <c r="G57" s="7">
        <v>274</v>
      </c>
      <c r="I57" s="6" t="s">
        <v>98</v>
      </c>
      <c r="J57" s="6" t="s">
        <v>89</v>
      </c>
      <c r="K57" s="7">
        <v>227</v>
      </c>
      <c r="M57" s="6" t="s">
        <v>98</v>
      </c>
      <c r="N57" s="6" t="s">
        <v>89</v>
      </c>
      <c r="O57" s="7">
        <v>103</v>
      </c>
      <c r="Q57" s="12" t="s">
        <v>124</v>
      </c>
      <c r="R57" s="12"/>
      <c r="S57" s="12"/>
      <c r="U57" s="6" t="s">
        <v>98</v>
      </c>
      <c r="V57" s="6" t="s">
        <v>89</v>
      </c>
      <c r="W57" s="7">
        <v>27</v>
      </c>
    </row>
    <row r="58" spans="1:23" x14ac:dyDescent="0.45">
      <c r="A58" s="6" t="s">
        <v>98</v>
      </c>
      <c r="B58" s="6" t="s">
        <v>90</v>
      </c>
      <c r="C58" s="7">
        <v>4588</v>
      </c>
      <c r="E58" s="6" t="s">
        <v>98</v>
      </c>
      <c r="F58" s="6" t="s">
        <v>90</v>
      </c>
      <c r="G58" s="7">
        <v>5625</v>
      </c>
      <c r="I58" s="6" t="s">
        <v>98</v>
      </c>
      <c r="J58" s="6" t="s">
        <v>90</v>
      </c>
      <c r="K58" s="7">
        <v>719</v>
      </c>
      <c r="M58" s="6" t="s">
        <v>98</v>
      </c>
      <c r="N58" s="6" t="s">
        <v>90</v>
      </c>
      <c r="O58" s="7">
        <v>2298</v>
      </c>
      <c r="Q58" s="45"/>
      <c r="S58" s="52">
        <f>SUM(S36:S57)</f>
        <v>1257</v>
      </c>
      <c r="U58" s="6" t="s">
        <v>98</v>
      </c>
      <c r="V58" s="6" t="s">
        <v>90</v>
      </c>
      <c r="W58" s="7">
        <v>903</v>
      </c>
    </row>
    <row r="59" spans="1:23" x14ac:dyDescent="0.45">
      <c r="A59" s="6" t="s">
        <v>98</v>
      </c>
      <c r="B59" s="6" t="s">
        <v>91</v>
      </c>
      <c r="C59" s="7">
        <v>3116</v>
      </c>
      <c r="E59" s="6" t="s">
        <v>98</v>
      </c>
      <c r="F59" s="6" t="s">
        <v>91</v>
      </c>
      <c r="G59" s="7">
        <v>3324</v>
      </c>
      <c r="I59" s="6" t="s">
        <v>98</v>
      </c>
      <c r="J59" s="6" t="s">
        <v>91</v>
      </c>
      <c r="K59" s="7">
        <v>539</v>
      </c>
      <c r="M59" s="6" t="s">
        <v>98</v>
      </c>
      <c r="N59" s="6" t="s">
        <v>91</v>
      </c>
      <c r="O59" s="7">
        <v>1316</v>
      </c>
      <c r="Q59" s="55"/>
      <c r="R59" s="56"/>
      <c r="S59" s="58"/>
      <c r="U59" s="6" t="s">
        <v>98</v>
      </c>
      <c r="V59" s="6" t="s">
        <v>91</v>
      </c>
      <c r="W59" s="7">
        <v>613</v>
      </c>
    </row>
    <row r="60" spans="1:23" x14ac:dyDescent="0.45">
      <c r="A60" s="12" t="s">
        <v>124</v>
      </c>
      <c r="B60" s="12"/>
      <c r="C60" s="12"/>
      <c r="E60" s="12" t="s">
        <v>124</v>
      </c>
      <c r="F60" s="12"/>
      <c r="G60" s="12"/>
      <c r="I60" s="12" t="s">
        <v>124</v>
      </c>
      <c r="J60" s="12"/>
      <c r="K60" s="12"/>
      <c r="M60" s="12" t="s">
        <v>124</v>
      </c>
      <c r="N60" s="12"/>
      <c r="O60" s="12"/>
      <c r="S60" s="33"/>
      <c r="U60" s="12" t="s">
        <v>124</v>
      </c>
      <c r="V60" s="12"/>
      <c r="W60" s="12"/>
    </row>
    <row r="61" spans="1:23" x14ac:dyDescent="0.45">
      <c r="C61" s="33">
        <f>SUM(C36:C60)</f>
        <v>12666</v>
      </c>
      <c r="E61" s="45"/>
      <c r="G61" s="52">
        <f>SUM(G36:G60)</f>
        <v>21122</v>
      </c>
      <c r="I61" s="45"/>
      <c r="K61" s="52">
        <f>SUM(K36:K60)</f>
        <v>3243</v>
      </c>
      <c r="M61" s="45"/>
      <c r="O61" s="52">
        <f>SUM(O36:O60)</f>
        <v>7173</v>
      </c>
      <c r="S61" s="33"/>
      <c r="U61" s="45"/>
      <c r="W61" s="52">
        <f>SUM(W36:W60)</f>
        <v>2325</v>
      </c>
    </row>
    <row r="62" spans="1:23" x14ac:dyDescent="0.45">
      <c r="C62" s="33"/>
      <c r="E62" s="55"/>
      <c r="F62" s="56"/>
      <c r="G62" s="58"/>
      <c r="I62" s="55"/>
      <c r="J62" s="56"/>
      <c r="K62" s="58"/>
      <c r="M62" s="55"/>
      <c r="N62" s="56"/>
      <c r="O62" s="58"/>
      <c r="S62" s="33"/>
      <c r="U62" s="55"/>
      <c r="V62" s="56"/>
      <c r="W62" s="58"/>
    </row>
    <row r="63" spans="1:23" x14ac:dyDescent="0.45">
      <c r="C63" s="33"/>
      <c r="G63" s="33"/>
      <c r="K63" s="33"/>
      <c r="O63" s="33"/>
      <c r="S63" s="33"/>
      <c r="W63" s="33"/>
    </row>
    <row r="64" spans="1:23" x14ac:dyDescent="0.45">
      <c r="C64" s="33"/>
      <c r="G64" s="33"/>
      <c r="K64" s="33"/>
      <c r="O64" s="33"/>
      <c r="S64" s="33"/>
      <c r="W64" s="33"/>
    </row>
    <row r="66" spans="1:19" ht="16.899999999999999" x14ac:dyDescent="0.5">
      <c r="A66" s="43" t="s">
        <v>1</v>
      </c>
      <c r="B66" s="475" t="s">
        <v>143</v>
      </c>
      <c r="C66" s="476"/>
      <c r="E66" s="43" t="s">
        <v>1</v>
      </c>
      <c r="F66" s="475" t="s">
        <v>143</v>
      </c>
      <c r="G66" s="476"/>
      <c r="I66" s="43" t="s">
        <v>1</v>
      </c>
      <c r="J66" s="475" t="s">
        <v>143</v>
      </c>
      <c r="K66" s="476"/>
      <c r="M66" s="43" t="s">
        <v>1</v>
      </c>
      <c r="N66" s="475" t="s">
        <v>143</v>
      </c>
      <c r="O66" s="476"/>
      <c r="Q66" s="43" t="s">
        <v>1</v>
      </c>
      <c r="R66" s="475" t="s">
        <v>143</v>
      </c>
      <c r="S66" s="476"/>
    </row>
    <row r="67" spans="1:19" ht="16.899999999999999" x14ac:dyDescent="0.5">
      <c r="A67" s="44" t="s">
        <v>2</v>
      </c>
      <c r="B67" s="477">
        <v>43143</v>
      </c>
      <c r="C67" s="478"/>
      <c r="E67" s="44" t="s">
        <v>2</v>
      </c>
      <c r="F67" s="477">
        <v>43143</v>
      </c>
      <c r="G67" s="478"/>
      <c r="I67" s="44" t="s">
        <v>2</v>
      </c>
      <c r="J67" s="477">
        <v>43143</v>
      </c>
      <c r="K67" s="478"/>
      <c r="M67" s="44" t="s">
        <v>2</v>
      </c>
      <c r="N67" s="477">
        <v>43143</v>
      </c>
      <c r="O67" s="478"/>
      <c r="Q67" s="44" t="s">
        <v>2</v>
      </c>
      <c r="R67" s="477">
        <v>43143</v>
      </c>
      <c r="S67" s="478"/>
    </row>
    <row r="68" spans="1:19" ht="15.75" x14ac:dyDescent="0.45">
      <c r="A68" s="9" t="s">
        <v>18</v>
      </c>
      <c r="B68" s="9" t="s">
        <v>0</v>
      </c>
      <c r="C68" s="9" t="s">
        <v>32</v>
      </c>
      <c r="E68" s="9" t="s">
        <v>18</v>
      </c>
      <c r="F68" s="9" t="s">
        <v>0</v>
      </c>
      <c r="G68" s="9" t="s">
        <v>32</v>
      </c>
      <c r="I68" s="9" t="s">
        <v>18</v>
      </c>
      <c r="J68" s="9" t="s">
        <v>0</v>
      </c>
      <c r="K68" s="9" t="s">
        <v>32</v>
      </c>
      <c r="M68" s="9" t="s">
        <v>18</v>
      </c>
      <c r="N68" s="9" t="s">
        <v>0</v>
      </c>
      <c r="O68" s="9" t="s">
        <v>32</v>
      </c>
      <c r="Q68" s="9" t="s">
        <v>18</v>
      </c>
      <c r="R68" s="9" t="s">
        <v>0</v>
      </c>
      <c r="S68" s="9" t="s">
        <v>32</v>
      </c>
    </row>
    <row r="69" spans="1:19" ht="15.75" x14ac:dyDescent="0.5">
      <c r="A69" s="31" t="s">
        <v>19</v>
      </c>
      <c r="B69" s="40">
        <v>3458</v>
      </c>
      <c r="C69" s="16"/>
      <c r="E69" s="31" t="s">
        <v>112</v>
      </c>
      <c r="F69" s="40">
        <v>12457</v>
      </c>
      <c r="G69" s="16"/>
      <c r="I69" s="31" t="s">
        <v>136</v>
      </c>
      <c r="J69" s="40">
        <v>6263</v>
      </c>
      <c r="K69" s="16"/>
      <c r="M69" s="31" t="s">
        <v>134</v>
      </c>
      <c r="N69" s="40">
        <v>18257</v>
      </c>
      <c r="O69" s="16"/>
      <c r="Q69" s="31" t="s">
        <v>137</v>
      </c>
      <c r="R69" s="40">
        <v>8790</v>
      </c>
      <c r="S69" s="16"/>
    </row>
    <row r="70" spans="1:19" ht="14.65" thickBot="1" x14ac:dyDescent="0.5">
      <c r="A70" s="45"/>
      <c r="C70" s="46"/>
      <c r="E70" s="45"/>
      <c r="G70" s="46"/>
      <c r="I70" s="45"/>
      <c r="K70" s="46"/>
      <c r="M70" s="45"/>
      <c r="O70" s="46"/>
      <c r="Q70" s="45"/>
      <c r="S70" s="46"/>
    </row>
    <row r="71" spans="1:19" ht="16.149999999999999" thickBot="1" x14ac:dyDescent="0.55000000000000004">
      <c r="A71" s="47" t="s">
        <v>152</v>
      </c>
      <c r="B71" s="32" t="s">
        <v>3</v>
      </c>
      <c r="C71" s="48" t="s">
        <v>6</v>
      </c>
      <c r="E71" s="47" t="s">
        <v>155</v>
      </c>
      <c r="F71" s="32" t="s">
        <v>3</v>
      </c>
      <c r="G71" s="48" t="s">
        <v>6</v>
      </c>
      <c r="I71" s="47" t="s">
        <v>156</v>
      </c>
      <c r="J71" s="32" t="s">
        <v>3</v>
      </c>
      <c r="K71" s="48" t="s">
        <v>6</v>
      </c>
      <c r="M71" s="47" t="s">
        <v>157</v>
      </c>
      <c r="N71" s="32" t="s">
        <v>3</v>
      </c>
      <c r="O71" s="48" t="s">
        <v>6</v>
      </c>
      <c r="Q71" s="47" t="s">
        <v>158</v>
      </c>
      <c r="R71" s="32" t="s">
        <v>3</v>
      </c>
      <c r="S71" s="48" t="s">
        <v>6</v>
      </c>
    </row>
    <row r="72" spans="1:19" ht="14.65" thickBot="1" x14ac:dyDescent="0.5">
      <c r="A72" s="49">
        <f>SUM(B72+C72)</f>
        <v>3458</v>
      </c>
      <c r="B72" s="39">
        <v>2534</v>
      </c>
      <c r="C72" s="50">
        <v>924</v>
      </c>
      <c r="E72" s="49">
        <f>SUM(F72+G72)</f>
        <v>12457</v>
      </c>
      <c r="F72" s="39">
        <v>8730</v>
      </c>
      <c r="G72" s="50">
        <v>3727</v>
      </c>
      <c r="I72" s="49">
        <f>SUM(J72+K72)</f>
        <v>6263</v>
      </c>
      <c r="J72" s="39">
        <v>3963</v>
      </c>
      <c r="K72" s="50">
        <v>2300</v>
      </c>
      <c r="M72" s="49">
        <f>SUM(N72+O72)</f>
        <v>18259</v>
      </c>
      <c r="N72" s="39">
        <v>11214</v>
      </c>
      <c r="O72" s="50">
        <v>7045</v>
      </c>
      <c r="Q72" s="49">
        <f>SUM(R72+S72)</f>
        <v>8790</v>
      </c>
      <c r="R72" s="39">
        <v>6490</v>
      </c>
      <c r="S72" s="50">
        <v>2300</v>
      </c>
    </row>
    <row r="73" spans="1:19" ht="14.65" thickBot="1" x14ac:dyDescent="0.5">
      <c r="A73" s="45"/>
      <c r="C73" s="46"/>
      <c r="E73" s="45"/>
      <c r="G73" s="46"/>
      <c r="I73" s="45"/>
      <c r="K73" s="46"/>
      <c r="M73" s="45"/>
      <c r="O73" s="46"/>
      <c r="Q73" s="45"/>
      <c r="S73" s="46"/>
    </row>
    <row r="74" spans="1:19" ht="16.149999999999999" thickBot="1" x14ac:dyDescent="0.55000000000000004">
      <c r="A74" s="47" t="s">
        <v>152</v>
      </c>
      <c r="B74" s="36" t="s">
        <v>7</v>
      </c>
      <c r="C74" s="51" t="s">
        <v>17</v>
      </c>
      <c r="E74" s="47" t="s">
        <v>155</v>
      </c>
      <c r="F74" s="36" t="s">
        <v>7</v>
      </c>
      <c r="G74" s="51" t="s">
        <v>17</v>
      </c>
      <c r="I74" s="47" t="s">
        <v>156</v>
      </c>
      <c r="J74" s="36" t="s">
        <v>7</v>
      </c>
      <c r="K74" s="51" t="s">
        <v>17</v>
      </c>
      <c r="M74" s="47" t="s">
        <v>157</v>
      </c>
      <c r="N74" s="36" t="s">
        <v>7</v>
      </c>
      <c r="O74" s="51" t="s">
        <v>17</v>
      </c>
      <c r="Q74" s="47" t="s">
        <v>158</v>
      </c>
      <c r="R74" s="36" t="s">
        <v>7</v>
      </c>
      <c r="S74" s="51" t="s">
        <v>17</v>
      </c>
    </row>
    <row r="75" spans="1:19" ht="15.75" x14ac:dyDescent="0.5">
      <c r="A75" s="45"/>
      <c r="B75" s="34" t="s">
        <v>9</v>
      </c>
      <c r="C75" s="35">
        <v>1109</v>
      </c>
      <c r="E75" s="45"/>
      <c r="F75" s="34" t="s">
        <v>9</v>
      </c>
      <c r="G75" s="35">
        <v>3785</v>
      </c>
      <c r="I75" s="45"/>
      <c r="J75" s="34" t="s">
        <v>9</v>
      </c>
      <c r="K75" s="35">
        <v>2321</v>
      </c>
      <c r="M75" s="45"/>
      <c r="N75" s="34" t="s">
        <v>9</v>
      </c>
      <c r="O75" s="35">
        <v>5849</v>
      </c>
      <c r="Q75" s="45"/>
      <c r="R75" s="34" t="s">
        <v>9</v>
      </c>
      <c r="S75" s="35">
        <v>4006</v>
      </c>
    </row>
    <row r="76" spans="1:19" ht="15.75" x14ac:dyDescent="0.5">
      <c r="A76" s="45"/>
      <c r="B76" s="5" t="s">
        <v>10</v>
      </c>
      <c r="C76" s="7">
        <v>52</v>
      </c>
      <c r="E76" s="45"/>
      <c r="F76" s="5" t="s">
        <v>10</v>
      </c>
      <c r="G76" s="7">
        <v>208</v>
      </c>
      <c r="I76" s="45"/>
      <c r="J76" s="5" t="s">
        <v>10</v>
      </c>
      <c r="K76" s="7">
        <v>64</v>
      </c>
      <c r="M76" s="45"/>
      <c r="N76" s="5" t="s">
        <v>10</v>
      </c>
      <c r="O76" s="7">
        <v>352</v>
      </c>
      <c r="Q76" s="45"/>
      <c r="R76" s="5" t="s">
        <v>10</v>
      </c>
      <c r="S76" s="7">
        <v>140</v>
      </c>
    </row>
    <row r="77" spans="1:19" ht="15.75" x14ac:dyDescent="0.5">
      <c r="A77" s="45"/>
      <c r="B77" s="5" t="s">
        <v>11</v>
      </c>
      <c r="C77" s="7">
        <v>348</v>
      </c>
      <c r="E77" s="45"/>
      <c r="F77" s="5" t="s">
        <v>11</v>
      </c>
      <c r="G77" s="7">
        <v>1250</v>
      </c>
      <c r="I77" s="45"/>
      <c r="J77" s="5" t="s">
        <v>11</v>
      </c>
      <c r="K77" s="7">
        <v>637</v>
      </c>
      <c r="M77" s="45"/>
      <c r="N77" s="5" t="s">
        <v>11</v>
      </c>
      <c r="O77" s="7">
        <v>1980</v>
      </c>
      <c r="Q77" s="45"/>
      <c r="R77" s="5" t="s">
        <v>11</v>
      </c>
      <c r="S77" s="7">
        <v>1306</v>
      </c>
    </row>
    <row r="78" spans="1:19" ht="15.75" x14ac:dyDescent="0.5">
      <c r="A78" s="45"/>
      <c r="B78" s="5" t="s">
        <v>12</v>
      </c>
      <c r="C78" s="7">
        <v>1949</v>
      </c>
      <c r="E78" s="45"/>
      <c r="F78" s="5" t="s">
        <v>12</v>
      </c>
      <c r="G78" s="7">
        <v>7214</v>
      </c>
      <c r="I78" s="45"/>
      <c r="J78" s="5" t="s">
        <v>12</v>
      </c>
      <c r="K78" s="7">
        <v>3241</v>
      </c>
      <c r="M78" s="45"/>
      <c r="N78" s="5" t="s">
        <v>12</v>
      </c>
      <c r="O78" s="7">
        <v>10078</v>
      </c>
      <c r="Q78" s="45"/>
      <c r="R78" s="5" t="s">
        <v>12</v>
      </c>
      <c r="S78" s="7">
        <v>3338</v>
      </c>
    </row>
    <row r="79" spans="1:19" x14ac:dyDescent="0.45">
      <c r="A79" s="45"/>
      <c r="C79" s="52">
        <f>SUM(C75:C78)</f>
        <v>3458</v>
      </c>
      <c r="E79" s="45"/>
      <c r="G79" s="52">
        <f>SUM(G75:G78)</f>
        <v>12457</v>
      </c>
      <c r="I79" s="45"/>
      <c r="K79" s="52">
        <f>SUM(K75:K78)</f>
        <v>6263</v>
      </c>
      <c r="M79" s="45"/>
      <c r="O79" s="52">
        <f>SUM(O75:O78)</f>
        <v>18259</v>
      </c>
      <c r="Q79" s="45"/>
      <c r="S79" s="52">
        <f>SUM(S75:S78)</f>
        <v>8790</v>
      </c>
    </row>
    <row r="80" spans="1:19" ht="14.65" thickBot="1" x14ac:dyDescent="0.5">
      <c r="A80" s="45"/>
      <c r="C80" s="46"/>
      <c r="E80" s="45"/>
      <c r="G80" s="46"/>
      <c r="I80" s="45"/>
      <c r="K80" s="46"/>
      <c r="M80" s="45"/>
      <c r="O80" s="46"/>
      <c r="Q80" s="45"/>
      <c r="S80" s="46"/>
    </row>
    <row r="81" spans="1:19" ht="16.149999999999999" thickBot="1" x14ac:dyDescent="0.55000000000000004">
      <c r="A81" s="47" t="s">
        <v>152</v>
      </c>
      <c r="B81" s="36" t="s">
        <v>29</v>
      </c>
      <c r="C81" s="51" t="s">
        <v>17</v>
      </c>
      <c r="E81" s="47" t="s">
        <v>155</v>
      </c>
      <c r="F81" s="36" t="s">
        <v>29</v>
      </c>
      <c r="G81" s="51" t="s">
        <v>17</v>
      </c>
      <c r="I81" s="47" t="s">
        <v>156</v>
      </c>
      <c r="J81" s="36" t="s">
        <v>29</v>
      </c>
      <c r="K81" s="51" t="s">
        <v>17</v>
      </c>
      <c r="M81" s="47" t="s">
        <v>157</v>
      </c>
      <c r="N81" s="36" t="s">
        <v>29</v>
      </c>
      <c r="O81" s="51" t="s">
        <v>17</v>
      </c>
      <c r="Q81" s="47" t="s">
        <v>158</v>
      </c>
      <c r="R81" s="36" t="s">
        <v>29</v>
      </c>
      <c r="S81" s="51" t="s">
        <v>17</v>
      </c>
    </row>
    <row r="82" spans="1:19" ht="15.75" x14ac:dyDescent="0.5">
      <c r="A82" s="45"/>
      <c r="B82" s="34" t="s">
        <v>31</v>
      </c>
      <c r="C82" s="37">
        <v>1914</v>
      </c>
      <c r="E82" s="45"/>
      <c r="F82" s="34" t="s">
        <v>31</v>
      </c>
      <c r="G82" s="37">
        <v>6886</v>
      </c>
      <c r="I82" s="45"/>
      <c r="J82" s="34" t="s">
        <v>31</v>
      </c>
      <c r="K82" s="37">
        <v>3502</v>
      </c>
      <c r="M82" s="45"/>
      <c r="N82" s="34" t="s">
        <v>31</v>
      </c>
      <c r="O82" s="37">
        <v>10264</v>
      </c>
      <c r="Q82" s="45"/>
      <c r="R82" s="34" t="s">
        <v>31</v>
      </c>
      <c r="S82" s="37">
        <v>4905</v>
      </c>
    </row>
    <row r="83" spans="1:19" ht="15.75" x14ac:dyDescent="0.5">
      <c r="A83" s="45"/>
      <c r="B83" s="5" t="s">
        <v>144</v>
      </c>
      <c r="C83" s="11">
        <v>1544</v>
      </c>
      <c r="E83" s="45"/>
      <c r="F83" s="5" t="s">
        <v>144</v>
      </c>
      <c r="G83" s="11">
        <v>5571</v>
      </c>
      <c r="I83" s="45"/>
      <c r="J83" s="5" t="s">
        <v>144</v>
      </c>
      <c r="K83" s="11">
        <v>2761</v>
      </c>
      <c r="M83" s="45"/>
      <c r="N83" s="5" t="s">
        <v>144</v>
      </c>
      <c r="O83" s="11">
        <v>7993</v>
      </c>
      <c r="Q83" s="45"/>
      <c r="R83" s="5" t="s">
        <v>144</v>
      </c>
      <c r="S83" s="11">
        <v>3885</v>
      </c>
    </row>
    <row r="84" spans="1:19" x14ac:dyDescent="0.45">
      <c r="A84" s="45"/>
      <c r="C84" s="52"/>
      <c r="E84" s="45"/>
      <c r="G84" s="52"/>
      <c r="I84" s="45"/>
      <c r="K84" s="52"/>
      <c r="M84" s="45"/>
      <c r="O84" s="52"/>
      <c r="Q84" s="45"/>
      <c r="S84" s="52"/>
    </row>
    <row r="85" spans="1:19" ht="14.65" thickBot="1" x14ac:dyDescent="0.5">
      <c r="A85" s="45"/>
      <c r="C85" s="46"/>
      <c r="E85" s="45"/>
      <c r="G85" s="46"/>
      <c r="I85" s="45"/>
      <c r="K85" s="46"/>
      <c r="M85" s="45"/>
      <c r="O85" s="46"/>
      <c r="Q85" s="45"/>
      <c r="S85" s="46"/>
    </row>
    <row r="86" spans="1:19" ht="16.149999999999999" thickBot="1" x14ac:dyDescent="0.55000000000000004">
      <c r="A86" s="47" t="s">
        <v>152</v>
      </c>
      <c r="B86" s="36" t="s">
        <v>23</v>
      </c>
      <c r="C86" s="51" t="s">
        <v>17</v>
      </c>
      <c r="E86" s="47" t="s">
        <v>155</v>
      </c>
      <c r="F86" s="36" t="s">
        <v>23</v>
      </c>
      <c r="G86" s="51" t="s">
        <v>17</v>
      </c>
      <c r="I86" s="47" t="s">
        <v>156</v>
      </c>
      <c r="J86" s="36" t="s">
        <v>23</v>
      </c>
      <c r="K86" s="51" t="s">
        <v>17</v>
      </c>
      <c r="M86" s="47" t="s">
        <v>157</v>
      </c>
      <c r="N86" s="36" t="s">
        <v>23</v>
      </c>
      <c r="O86" s="51" t="s">
        <v>17</v>
      </c>
      <c r="Q86" s="47" t="s">
        <v>158</v>
      </c>
      <c r="R86" s="36" t="s">
        <v>23</v>
      </c>
      <c r="S86" s="51" t="s">
        <v>17</v>
      </c>
    </row>
    <row r="87" spans="1:19" ht="15.75" x14ac:dyDescent="0.5">
      <c r="A87" s="45"/>
      <c r="B87" s="34" t="s">
        <v>25</v>
      </c>
      <c r="C87" s="29">
        <v>238</v>
      </c>
      <c r="E87" s="45"/>
      <c r="F87" s="34" t="s">
        <v>25</v>
      </c>
      <c r="G87" s="29">
        <v>828</v>
      </c>
      <c r="I87" s="45"/>
      <c r="J87" s="34" t="s">
        <v>25</v>
      </c>
      <c r="K87" s="29">
        <v>492</v>
      </c>
      <c r="M87" s="45"/>
      <c r="N87" s="34" t="s">
        <v>25</v>
      </c>
      <c r="O87" s="29">
        <v>1539</v>
      </c>
      <c r="Q87" s="45"/>
      <c r="R87" s="34" t="s">
        <v>25</v>
      </c>
      <c r="S87" s="29">
        <v>512</v>
      </c>
    </row>
    <row r="88" spans="1:19" ht="15.75" x14ac:dyDescent="0.5">
      <c r="A88" s="45"/>
      <c r="B88" s="5" t="s">
        <v>26</v>
      </c>
      <c r="C88" s="2">
        <v>269</v>
      </c>
      <c r="E88" s="45"/>
      <c r="F88" s="5" t="s">
        <v>26</v>
      </c>
      <c r="G88" s="2">
        <v>1015</v>
      </c>
      <c r="I88" s="45"/>
      <c r="J88" s="5" t="s">
        <v>26</v>
      </c>
      <c r="K88" s="2">
        <v>456</v>
      </c>
      <c r="M88" s="45"/>
      <c r="N88" s="5" t="s">
        <v>26</v>
      </c>
      <c r="O88" s="2">
        <v>1475</v>
      </c>
      <c r="Q88" s="45"/>
      <c r="R88" s="5" t="s">
        <v>26</v>
      </c>
      <c r="S88" s="2">
        <v>650</v>
      </c>
    </row>
    <row r="89" spans="1:19" ht="15.75" x14ac:dyDescent="0.5">
      <c r="A89" s="45"/>
      <c r="B89" s="5" t="s">
        <v>146</v>
      </c>
      <c r="C89" s="2">
        <v>564</v>
      </c>
      <c r="E89" s="45"/>
      <c r="F89" s="5" t="s">
        <v>146</v>
      </c>
      <c r="G89" s="2">
        <v>2171</v>
      </c>
      <c r="I89" s="45"/>
      <c r="J89" s="5" t="s">
        <v>146</v>
      </c>
      <c r="K89" s="2">
        <v>975</v>
      </c>
      <c r="M89" s="45"/>
      <c r="N89" s="5" t="s">
        <v>146</v>
      </c>
      <c r="O89" s="2">
        <v>3014</v>
      </c>
      <c r="Q89" s="45"/>
      <c r="R89" s="5" t="s">
        <v>146</v>
      </c>
      <c r="S89" s="2">
        <v>1642</v>
      </c>
    </row>
    <row r="90" spans="1:19" ht="15.75" x14ac:dyDescent="0.5">
      <c r="A90" s="45"/>
      <c r="B90" s="5" t="s">
        <v>147</v>
      </c>
      <c r="C90" s="2">
        <v>581</v>
      </c>
      <c r="E90" s="45"/>
      <c r="F90" s="5" t="s">
        <v>147</v>
      </c>
      <c r="G90" s="2">
        <v>2075</v>
      </c>
      <c r="I90" s="45"/>
      <c r="J90" s="5" t="s">
        <v>147</v>
      </c>
      <c r="K90" s="2">
        <v>1117</v>
      </c>
      <c r="M90" s="45"/>
      <c r="N90" s="5" t="s">
        <v>147</v>
      </c>
      <c r="O90" s="2">
        <v>3039</v>
      </c>
      <c r="Q90" s="45"/>
      <c r="R90" s="5" t="s">
        <v>147</v>
      </c>
      <c r="S90" s="2">
        <v>1561</v>
      </c>
    </row>
    <row r="91" spans="1:19" ht="15.75" x14ac:dyDescent="0.5">
      <c r="A91" s="45"/>
      <c r="B91" s="5" t="s">
        <v>148</v>
      </c>
      <c r="C91" s="2">
        <v>636</v>
      </c>
      <c r="E91" s="45"/>
      <c r="F91" s="5" t="s">
        <v>148</v>
      </c>
      <c r="G91" s="2">
        <v>2260</v>
      </c>
      <c r="I91" s="45"/>
      <c r="J91" s="5" t="s">
        <v>148</v>
      </c>
      <c r="K91" s="2">
        <v>1163</v>
      </c>
      <c r="M91" s="45"/>
      <c r="N91" s="5" t="s">
        <v>148</v>
      </c>
      <c r="O91" s="2">
        <v>3447</v>
      </c>
      <c r="Q91" s="45"/>
      <c r="R91" s="5" t="s">
        <v>148</v>
      </c>
      <c r="S91" s="2">
        <v>1525</v>
      </c>
    </row>
    <row r="92" spans="1:19" ht="15.75" x14ac:dyDescent="0.5">
      <c r="A92" s="45"/>
      <c r="B92" s="5" t="s">
        <v>27</v>
      </c>
      <c r="C92" s="2">
        <v>1155</v>
      </c>
      <c r="E92" s="45"/>
      <c r="F92" s="5" t="s">
        <v>27</v>
      </c>
      <c r="G92" s="2">
        <v>4066</v>
      </c>
      <c r="I92" s="45"/>
      <c r="J92" s="5" t="s">
        <v>27</v>
      </c>
      <c r="K92" s="2">
        <v>2018</v>
      </c>
      <c r="M92" s="45"/>
      <c r="N92" s="5" t="s">
        <v>27</v>
      </c>
      <c r="O92" s="2">
        <v>5609</v>
      </c>
      <c r="Q92" s="45"/>
      <c r="R92" s="5" t="s">
        <v>27</v>
      </c>
      <c r="S92" s="2">
        <v>2786</v>
      </c>
    </row>
    <row r="93" spans="1:19" ht="15.75" x14ac:dyDescent="0.5">
      <c r="A93" s="45"/>
      <c r="B93" s="5" t="s">
        <v>28</v>
      </c>
      <c r="C93" s="2">
        <v>15</v>
      </c>
      <c r="E93" s="45"/>
      <c r="F93" s="5" t="s">
        <v>28</v>
      </c>
      <c r="G93" s="2">
        <v>42</v>
      </c>
      <c r="I93" s="45"/>
      <c r="J93" s="5" t="s">
        <v>28</v>
      </c>
      <c r="K93" s="2">
        <v>42</v>
      </c>
      <c r="M93" s="45"/>
      <c r="N93" s="5" t="s">
        <v>28</v>
      </c>
      <c r="O93" s="2">
        <v>134</v>
      </c>
      <c r="Q93" s="45"/>
      <c r="R93" s="5" t="s">
        <v>28</v>
      </c>
      <c r="S93" s="2">
        <v>114</v>
      </c>
    </row>
    <row r="94" spans="1:19" x14ac:dyDescent="0.45">
      <c r="A94" s="45"/>
      <c r="C94" s="53">
        <f>SUM(C87:C93)</f>
        <v>3458</v>
      </c>
      <c r="E94" s="45"/>
      <c r="G94" s="53">
        <f>SUM(G87:G93)</f>
        <v>12457</v>
      </c>
      <c r="I94" s="45"/>
      <c r="K94" s="53">
        <f>SUM(K87:K93)</f>
        <v>6263</v>
      </c>
      <c r="M94" s="45"/>
      <c r="O94" s="53">
        <f>SUM(O87:O93)</f>
        <v>18257</v>
      </c>
      <c r="Q94" s="45"/>
      <c r="S94" s="53">
        <f>SUM(S87:S93)</f>
        <v>8790</v>
      </c>
    </row>
    <row r="95" spans="1:19" ht="14.65" thickBot="1" x14ac:dyDescent="0.5">
      <c r="A95" s="45"/>
      <c r="C95" s="53"/>
      <c r="E95" s="45"/>
      <c r="G95" s="53"/>
      <c r="I95" s="45"/>
      <c r="K95" s="53"/>
      <c r="M95" s="45"/>
      <c r="O95" s="53"/>
      <c r="Q95" s="45"/>
      <c r="S95" s="53"/>
    </row>
    <row r="96" spans="1:19" ht="16.149999999999999" thickBot="1" x14ac:dyDescent="0.55000000000000004">
      <c r="A96" s="47" t="s">
        <v>152</v>
      </c>
      <c r="B96" s="42" t="s">
        <v>159</v>
      </c>
      <c r="C96" s="54" t="s">
        <v>160</v>
      </c>
      <c r="E96" s="47" t="s">
        <v>155</v>
      </c>
      <c r="F96" s="42" t="s">
        <v>159</v>
      </c>
      <c r="G96" s="54" t="s">
        <v>160</v>
      </c>
      <c r="I96" s="47" t="s">
        <v>156</v>
      </c>
      <c r="J96" s="42" t="s">
        <v>159</v>
      </c>
      <c r="K96" s="54" t="s">
        <v>160</v>
      </c>
      <c r="M96" s="47" t="s">
        <v>157</v>
      </c>
      <c r="N96" s="42" t="s">
        <v>159</v>
      </c>
      <c r="O96" s="54" t="s">
        <v>160</v>
      </c>
      <c r="Q96" s="47" t="s">
        <v>158</v>
      </c>
      <c r="R96" s="42" t="s">
        <v>159</v>
      </c>
      <c r="S96" s="54" t="s">
        <v>160</v>
      </c>
    </row>
    <row r="97" spans="1:19" x14ac:dyDescent="0.45">
      <c r="A97" s="45"/>
      <c r="B97" s="6">
        <v>269</v>
      </c>
      <c r="C97" s="2">
        <v>426</v>
      </c>
      <c r="E97" s="45"/>
      <c r="F97" s="6">
        <v>943</v>
      </c>
      <c r="G97" s="2">
        <v>1642</v>
      </c>
      <c r="I97" s="45"/>
      <c r="J97" s="6">
        <v>153</v>
      </c>
      <c r="K97" s="2">
        <v>763</v>
      </c>
      <c r="M97" s="45"/>
      <c r="N97" s="6">
        <v>850</v>
      </c>
      <c r="O97" s="2">
        <v>2702</v>
      </c>
      <c r="Q97" s="45"/>
      <c r="R97" s="6">
        <v>557</v>
      </c>
      <c r="S97" s="2">
        <v>1393</v>
      </c>
    </row>
    <row r="98" spans="1:19" x14ac:dyDescent="0.45">
      <c r="A98" s="45"/>
      <c r="C98" s="53"/>
      <c r="E98" s="45"/>
      <c r="G98" s="53"/>
      <c r="I98" s="45"/>
      <c r="K98" s="53"/>
      <c r="M98" s="45"/>
      <c r="O98" s="53"/>
      <c r="Q98" s="45"/>
      <c r="S98" s="53"/>
    </row>
    <row r="99" spans="1:19" x14ac:dyDescent="0.45">
      <c r="A99" s="45"/>
      <c r="C99" s="46"/>
      <c r="E99" s="45"/>
      <c r="G99" s="46"/>
      <c r="I99" s="45"/>
      <c r="K99" s="46"/>
      <c r="M99" s="45"/>
      <c r="O99" s="46"/>
      <c r="Q99" s="45"/>
      <c r="S99" s="46"/>
    </row>
    <row r="100" spans="1:19" ht="15.75" x14ac:dyDescent="0.5">
      <c r="A100" s="13" t="s">
        <v>87</v>
      </c>
      <c r="B100" s="13" t="s">
        <v>88</v>
      </c>
      <c r="C100" s="13" t="s">
        <v>0</v>
      </c>
      <c r="E100" s="13" t="s">
        <v>87</v>
      </c>
      <c r="F100" s="13" t="s">
        <v>88</v>
      </c>
      <c r="G100" s="13" t="s">
        <v>0</v>
      </c>
      <c r="I100" s="13" t="s">
        <v>87</v>
      </c>
      <c r="J100" s="13" t="s">
        <v>88</v>
      </c>
      <c r="K100" s="13" t="s">
        <v>0</v>
      </c>
      <c r="M100" s="13" t="s">
        <v>87</v>
      </c>
      <c r="N100" s="13" t="s">
        <v>88</v>
      </c>
      <c r="O100" s="13" t="s">
        <v>0</v>
      </c>
      <c r="Q100" s="13" t="s">
        <v>87</v>
      </c>
      <c r="R100" s="13" t="s">
        <v>88</v>
      </c>
      <c r="S100" s="13" t="s">
        <v>0</v>
      </c>
    </row>
    <row r="101" spans="1:19" x14ac:dyDescent="0.45">
      <c r="A101" s="6" t="s">
        <v>139</v>
      </c>
      <c r="B101" s="6" t="s">
        <v>89</v>
      </c>
      <c r="C101" s="7">
        <v>2</v>
      </c>
      <c r="E101" s="6" t="s">
        <v>139</v>
      </c>
      <c r="F101" s="6" t="s">
        <v>89</v>
      </c>
      <c r="G101" s="7">
        <v>8</v>
      </c>
      <c r="I101" s="6" t="s">
        <v>139</v>
      </c>
      <c r="J101" s="6" t="s">
        <v>89</v>
      </c>
      <c r="K101" s="7">
        <v>3</v>
      </c>
      <c r="M101" s="6" t="s">
        <v>139</v>
      </c>
      <c r="N101" s="6" t="s">
        <v>89</v>
      </c>
      <c r="O101" s="7">
        <v>7</v>
      </c>
      <c r="Q101" s="6" t="s">
        <v>139</v>
      </c>
      <c r="R101" s="6" t="s">
        <v>89</v>
      </c>
      <c r="S101" s="7">
        <v>8</v>
      </c>
    </row>
    <row r="102" spans="1:19" x14ac:dyDescent="0.45">
      <c r="A102" s="6" t="s">
        <v>139</v>
      </c>
      <c r="B102" s="6" t="s">
        <v>90</v>
      </c>
      <c r="C102" s="7">
        <v>10</v>
      </c>
      <c r="E102" s="6" t="s">
        <v>139</v>
      </c>
      <c r="F102" s="6" t="s">
        <v>90</v>
      </c>
      <c r="G102" s="7">
        <v>40</v>
      </c>
      <c r="I102" s="6" t="s">
        <v>139</v>
      </c>
      <c r="J102" s="6" t="s">
        <v>90</v>
      </c>
      <c r="K102" s="7">
        <v>25</v>
      </c>
      <c r="M102" s="6" t="s">
        <v>139</v>
      </c>
      <c r="N102" s="6" t="s">
        <v>90</v>
      </c>
      <c r="O102" s="7">
        <v>53</v>
      </c>
      <c r="Q102" s="6" t="s">
        <v>139</v>
      </c>
      <c r="R102" s="6" t="s">
        <v>90</v>
      </c>
      <c r="S102" s="7">
        <v>37</v>
      </c>
    </row>
    <row r="103" spans="1:19" x14ac:dyDescent="0.45">
      <c r="A103" s="6" t="s">
        <v>139</v>
      </c>
      <c r="B103" s="6" t="s">
        <v>91</v>
      </c>
      <c r="C103" s="7">
        <v>12</v>
      </c>
      <c r="E103" s="6" t="s">
        <v>139</v>
      </c>
      <c r="F103" s="6" t="s">
        <v>91</v>
      </c>
      <c r="G103" s="7">
        <v>56</v>
      </c>
      <c r="I103" s="6" t="s">
        <v>139</v>
      </c>
      <c r="J103" s="6" t="s">
        <v>91</v>
      </c>
      <c r="K103" s="7">
        <v>15</v>
      </c>
      <c r="M103" s="6" t="s">
        <v>139</v>
      </c>
      <c r="N103" s="6" t="s">
        <v>91</v>
      </c>
      <c r="O103" s="7">
        <v>42</v>
      </c>
      <c r="Q103" s="6" t="s">
        <v>139</v>
      </c>
      <c r="R103" s="6" t="s">
        <v>91</v>
      </c>
      <c r="S103" s="7">
        <v>17</v>
      </c>
    </row>
    <row r="104" spans="1:19" x14ac:dyDescent="0.45">
      <c r="A104" s="6" t="s">
        <v>92</v>
      </c>
      <c r="B104" s="6" t="s">
        <v>89</v>
      </c>
      <c r="C104" s="7">
        <v>2</v>
      </c>
      <c r="E104" s="6" t="s">
        <v>92</v>
      </c>
      <c r="F104" s="6" t="s">
        <v>89</v>
      </c>
      <c r="G104" s="7">
        <v>3</v>
      </c>
      <c r="I104" s="6" t="s">
        <v>92</v>
      </c>
      <c r="J104" s="6" t="s">
        <v>89</v>
      </c>
      <c r="K104" s="7">
        <v>4</v>
      </c>
      <c r="M104" s="6" t="s">
        <v>92</v>
      </c>
      <c r="N104" s="6" t="s">
        <v>89</v>
      </c>
      <c r="O104" s="7">
        <v>21</v>
      </c>
      <c r="Q104" s="6" t="s">
        <v>92</v>
      </c>
      <c r="R104" s="6" t="s">
        <v>89</v>
      </c>
      <c r="S104" s="7">
        <v>6</v>
      </c>
    </row>
    <row r="105" spans="1:19" x14ac:dyDescent="0.45">
      <c r="A105" s="6" t="s">
        <v>92</v>
      </c>
      <c r="B105" s="6" t="s">
        <v>90</v>
      </c>
      <c r="C105" s="7">
        <v>106</v>
      </c>
      <c r="E105" s="6" t="s">
        <v>92</v>
      </c>
      <c r="F105" s="6" t="s">
        <v>90</v>
      </c>
      <c r="G105" s="7">
        <v>216</v>
      </c>
      <c r="I105" s="6" t="s">
        <v>92</v>
      </c>
      <c r="J105" s="6" t="s">
        <v>90</v>
      </c>
      <c r="K105" s="7">
        <v>285</v>
      </c>
      <c r="M105" s="6" t="s">
        <v>92</v>
      </c>
      <c r="N105" s="6" t="s">
        <v>90</v>
      </c>
      <c r="O105" s="7">
        <v>931</v>
      </c>
      <c r="Q105" s="6" t="s">
        <v>92</v>
      </c>
      <c r="R105" s="6" t="s">
        <v>90</v>
      </c>
      <c r="S105" s="7">
        <v>288</v>
      </c>
    </row>
    <row r="106" spans="1:19" x14ac:dyDescent="0.45">
      <c r="A106" s="6" t="s">
        <v>92</v>
      </c>
      <c r="B106" s="6" t="s">
        <v>91</v>
      </c>
      <c r="C106" s="7">
        <v>109</v>
      </c>
      <c r="E106" s="6" t="s">
        <v>92</v>
      </c>
      <c r="F106" s="6" t="s">
        <v>91</v>
      </c>
      <c r="G106" s="7">
        <v>211</v>
      </c>
      <c r="I106" s="6" t="s">
        <v>92</v>
      </c>
      <c r="J106" s="6" t="s">
        <v>91</v>
      </c>
      <c r="K106" s="7">
        <v>181</v>
      </c>
      <c r="M106" s="6" t="s">
        <v>92</v>
      </c>
      <c r="N106" s="6" t="s">
        <v>91</v>
      </c>
      <c r="O106" s="7">
        <v>827</v>
      </c>
      <c r="Q106" s="6" t="s">
        <v>92</v>
      </c>
      <c r="R106" s="6" t="s">
        <v>91</v>
      </c>
      <c r="S106" s="7">
        <v>339</v>
      </c>
    </row>
    <row r="107" spans="1:19" x14ac:dyDescent="0.45">
      <c r="A107" s="6" t="s">
        <v>93</v>
      </c>
      <c r="B107" s="6" t="s">
        <v>89</v>
      </c>
      <c r="C107" s="7">
        <v>3</v>
      </c>
      <c r="E107" s="6" t="s">
        <v>93</v>
      </c>
      <c r="F107" s="6" t="s">
        <v>89</v>
      </c>
      <c r="G107" s="7">
        <v>3</v>
      </c>
      <c r="I107" s="6" t="s">
        <v>93</v>
      </c>
      <c r="J107" s="6" t="s">
        <v>89</v>
      </c>
      <c r="K107" s="7">
        <v>1</v>
      </c>
      <c r="M107" s="6" t="s">
        <v>93</v>
      </c>
      <c r="N107" s="6" t="s">
        <v>89</v>
      </c>
      <c r="O107" s="7">
        <v>10</v>
      </c>
      <c r="Q107" s="6" t="s">
        <v>93</v>
      </c>
      <c r="R107" s="6" t="s">
        <v>89</v>
      </c>
      <c r="S107" s="7"/>
    </row>
    <row r="108" spans="1:19" x14ac:dyDescent="0.45">
      <c r="A108" s="6" t="s">
        <v>93</v>
      </c>
      <c r="B108" s="6" t="s">
        <v>90</v>
      </c>
      <c r="C108" s="7">
        <v>6</v>
      </c>
      <c r="E108" s="6" t="s">
        <v>93</v>
      </c>
      <c r="F108" s="6" t="s">
        <v>90</v>
      </c>
      <c r="G108" s="7">
        <v>72</v>
      </c>
      <c r="I108" s="6" t="s">
        <v>93</v>
      </c>
      <c r="J108" s="6" t="s">
        <v>90</v>
      </c>
      <c r="K108" s="7">
        <v>24</v>
      </c>
      <c r="M108" s="6" t="s">
        <v>93</v>
      </c>
      <c r="N108" s="6" t="s">
        <v>90</v>
      </c>
      <c r="O108" s="7">
        <v>215</v>
      </c>
      <c r="Q108" s="6" t="s">
        <v>93</v>
      </c>
      <c r="R108" s="6" t="s">
        <v>90</v>
      </c>
      <c r="S108" s="7">
        <v>21</v>
      </c>
    </row>
    <row r="109" spans="1:19" x14ac:dyDescent="0.45">
      <c r="A109" s="6" t="s">
        <v>93</v>
      </c>
      <c r="B109" s="6" t="s">
        <v>91</v>
      </c>
      <c r="C109" s="7">
        <v>10</v>
      </c>
      <c r="E109" s="6" t="s">
        <v>93</v>
      </c>
      <c r="F109" s="6" t="s">
        <v>91</v>
      </c>
      <c r="G109" s="7">
        <v>44</v>
      </c>
      <c r="I109" s="6" t="s">
        <v>93</v>
      </c>
      <c r="J109" s="6" t="s">
        <v>91</v>
      </c>
      <c r="K109" s="7">
        <v>22</v>
      </c>
      <c r="M109" s="6" t="s">
        <v>93</v>
      </c>
      <c r="N109" s="6" t="s">
        <v>91</v>
      </c>
      <c r="O109" s="7">
        <v>193</v>
      </c>
      <c r="Q109" s="6" t="s">
        <v>93</v>
      </c>
      <c r="R109" s="6" t="s">
        <v>91</v>
      </c>
      <c r="S109" s="7">
        <v>16</v>
      </c>
    </row>
    <row r="110" spans="1:19" x14ac:dyDescent="0.45">
      <c r="A110" s="6" t="s">
        <v>95</v>
      </c>
      <c r="B110" s="6" t="s">
        <v>89</v>
      </c>
      <c r="C110" s="7">
        <v>108</v>
      </c>
      <c r="E110" s="6" t="s">
        <v>94</v>
      </c>
      <c r="F110" s="6" t="s">
        <v>89</v>
      </c>
      <c r="G110" s="7">
        <v>2</v>
      </c>
      <c r="I110" s="6" t="s">
        <v>94</v>
      </c>
      <c r="J110" s="6" t="s">
        <v>89</v>
      </c>
      <c r="K110" s="7">
        <v>1</v>
      </c>
      <c r="M110" s="6" t="s">
        <v>94</v>
      </c>
      <c r="N110" s="6" t="s">
        <v>89</v>
      </c>
      <c r="O110" s="7">
        <v>3</v>
      </c>
      <c r="Q110" s="6" t="s">
        <v>94</v>
      </c>
      <c r="R110" s="6" t="s">
        <v>89</v>
      </c>
      <c r="S110" s="7"/>
    </row>
    <row r="111" spans="1:19" x14ac:dyDescent="0.45">
      <c r="A111" s="6" t="s">
        <v>95</v>
      </c>
      <c r="B111" s="6" t="s">
        <v>90</v>
      </c>
      <c r="C111" s="7">
        <v>848</v>
      </c>
      <c r="E111" s="6" t="s">
        <v>94</v>
      </c>
      <c r="F111" s="6" t="s">
        <v>90</v>
      </c>
      <c r="G111" s="7">
        <v>6</v>
      </c>
      <c r="I111" s="6" t="s">
        <v>94</v>
      </c>
      <c r="J111" s="6" t="s">
        <v>90</v>
      </c>
      <c r="K111" s="7">
        <v>2</v>
      </c>
      <c r="M111" s="6" t="s">
        <v>94</v>
      </c>
      <c r="N111" s="6" t="s">
        <v>90</v>
      </c>
      <c r="O111" s="7">
        <v>11</v>
      </c>
      <c r="Q111" s="6" t="s">
        <v>94</v>
      </c>
      <c r="R111" s="6" t="s">
        <v>90</v>
      </c>
      <c r="S111" s="7">
        <v>2</v>
      </c>
    </row>
    <row r="112" spans="1:19" x14ac:dyDescent="0.45">
      <c r="A112" s="6" t="s">
        <v>95</v>
      </c>
      <c r="B112" s="6" t="s">
        <v>91</v>
      </c>
      <c r="C112" s="7">
        <v>25</v>
      </c>
      <c r="E112" s="6" t="s">
        <v>94</v>
      </c>
      <c r="F112" s="6" t="s">
        <v>91</v>
      </c>
      <c r="G112" s="7">
        <v>7</v>
      </c>
      <c r="I112" s="6" t="s">
        <v>94</v>
      </c>
      <c r="J112" s="6" t="s">
        <v>91</v>
      </c>
      <c r="K112" s="7">
        <v>4</v>
      </c>
      <c r="M112" s="6" t="s">
        <v>94</v>
      </c>
      <c r="N112" s="6" t="s">
        <v>91</v>
      </c>
      <c r="O112" s="7">
        <v>11</v>
      </c>
      <c r="Q112" s="6" t="s">
        <v>94</v>
      </c>
      <c r="R112" s="6" t="s">
        <v>91</v>
      </c>
      <c r="S112" s="7">
        <v>2</v>
      </c>
    </row>
    <row r="113" spans="1:19" x14ac:dyDescent="0.45">
      <c r="A113" s="6" t="s">
        <v>96</v>
      </c>
      <c r="B113" s="6" t="s">
        <v>89</v>
      </c>
      <c r="C113" s="7">
        <v>123</v>
      </c>
      <c r="E113" s="6" t="s">
        <v>95</v>
      </c>
      <c r="F113" s="6" t="s">
        <v>89</v>
      </c>
      <c r="G113" s="7">
        <v>101</v>
      </c>
      <c r="I113" s="6" t="s">
        <v>95</v>
      </c>
      <c r="J113" s="6" t="s">
        <v>89</v>
      </c>
      <c r="K113" s="7">
        <v>73</v>
      </c>
      <c r="M113" s="6" t="s">
        <v>95</v>
      </c>
      <c r="N113" s="6" t="s">
        <v>89</v>
      </c>
      <c r="O113" s="7">
        <v>235</v>
      </c>
      <c r="Q113" s="6" t="s">
        <v>95</v>
      </c>
      <c r="R113" s="6" t="s">
        <v>89</v>
      </c>
      <c r="S113" s="7">
        <v>78</v>
      </c>
    </row>
    <row r="114" spans="1:19" x14ac:dyDescent="0.45">
      <c r="A114" s="6" t="s">
        <v>96</v>
      </c>
      <c r="B114" s="6" t="s">
        <v>90</v>
      </c>
      <c r="C114" s="7">
        <v>21</v>
      </c>
      <c r="E114" s="6" t="s">
        <v>95</v>
      </c>
      <c r="F114" s="6" t="s">
        <v>90</v>
      </c>
      <c r="G114" s="7">
        <v>3623</v>
      </c>
      <c r="I114" s="6" t="s">
        <v>95</v>
      </c>
      <c r="J114" s="6" t="s">
        <v>90</v>
      </c>
      <c r="K114" s="7">
        <v>2125</v>
      </c>
      <c r="M114" s="6" t="s">
        <v>95</v>
      </c>
      <c r="N114" s="6" t="s">
        <v>90</v>
      </c>
      <c r="O114" s="7">
        <v>5937</v>
      </c>
      <c r="Q114" s="6" t="s">
        <v>95</v>
      </c>
      <c r="R114" s="6" t="s">
        <v>90</v>
      </c>
      <c r="S114" s="7">
        <v>2424</v>
      </c>
    </row>
    <row r="115" spans="1:19" x14ac:dyDescent="0.45">
      <c r="A115" s="6" t="s">
        <v>96</v>
      </c>
      <c r="B115" s="6" t="s">
        <v>91</v>
      </c>
      <c r="C115" s="7">
        <v>19</v>
      </c>
      <c r="E115" s="6" t="s">
        <v>95</v>
      </c>
      <c r="F115" s="6" t="s">
        <v>91</v>
      </c>
      <c r="G115" s="7">
        <v>121</v>
      </c>
      <c r="I115" s="6" t="s">
        <v>95</v>
      </c>
      <c r="J115" s="6" t="s">
        <v>91</v>
      </c>
      <c r="K115" s="7">
        <v>38</v>
      </c>
      <c r="M115" s="6" t="s">
        <v>95</v>
      </c>
      <c r="N115" s="6" t="s">
        <v>91</v>
      </c>
      <c r="O115" s="7">
        <v>177</v>
      </c>
      <c r="Q115" s="6" t="s">
        <v>95</v>
      </c>
      <c r="R115" s="6" t="s">
        <v>91</v>
      </c>
      <c r="S115" s="7">
        <v>83</v>
      </c>
    </row>
    <row r="116" spans="1:19" x14ac:dyDescent="0.45">
      <c r="A116" s="6" t="s">
        <v>97</v>
      </c>
      <c r="B116" s="6" t="s">
        <v>89</v>
      </c>
      <c r="C116" s="7">
        <v>3</v>
      </c>
      <c r="E116" s="6" t="s">
        <v>96</v>
      </c>
      <c r="F116" s="6" t="s">
        <v>89</v>
      </c>
      <c r="G116" s="7">
        <v>101</v>
      </c>
      <c r="I116" s="6" t="s">
        <v>96</v>
      </c>
      <c r="J116" s="6" t="s">
        <v>89</v>
      </c>
      <c r="K116" s="7">
        <v>66</v>
      </c>
      <c r="M116" s="6" t="s">
        <v>96</v>
      </c>
      <c r="N116" s="6" t="s">
        <v>89</v>
      </c>
      <c r="O116" s="7">
        <v>212</v>
      </c>
      <c r="Q116" s="6" t="s">
        <v>96</v>
      </c>
      <c r="R116" s="6" t="s">
        <v>89</v>
      </c>
      <c r="S116" s="7">
        <v>111</v>
      </c>
    </row>
    <row r="117" spans="1:19" x14ac:dyDescent="0.45">
      <c r="A117" s="6" t="s">
        <v>97</v>
      </c>
      <c r="B117" s="6" t="s">
        <v>90</v>
      </c>
      <c r="C117" s="7">
        <v>19</v>
      </c>
      <c r="E117" s="6" t="s">
        <v>96</v>
      </c>
      <c r="F117" s="6" t="s">
        <v>90</v>
      </c>
      <c r="G117" s="7">
        <v>82</v>
      </c>
      <c r="I117" s="6" t="s">
        <v>96</v>
      </c>
      <c r="J117" s="6" t="s">
        <v>90</v>
      </c>
      <c r="K117" s="7">
        <v>31</v>
      </c>
      <c r="M117" s="6" t="s">
        <v>96</v>
      </c>
      <c r="N117" s="6" t="s">
        <v>90</v>
      </c>
      <c r="O117" s="7">
        <v>152</v>
      </c>
      <c r="Q117" s="6" t="s">
        <v>96</v>
      </c>
      <c r="R117" s="6" t="s">
        <v>90</v>
      </c>
      <c r="S117" s="7">
        <v>44</v>
      </c>
    </row>
    <row r="118" spans="1:19" x14ac:dyDescent="0.45">
      <c r="A118" s="6" t="s">
        <v>97</v>
      </c>
      <c r="B118" s="6" t="s">
        <v>91</v>
      </c>
      <c r="C118" s="7">
        <v>17</v>
      </c>
      <c r="E118" s="6" t="s">
        <v>96</v>
      </c>
      <c r="F118" s="6" t="s">
        <v>91</v>
      </c>
      <c r="G118" s="7">
        <v>76</v>
      </c>
      <c r="I118" s="6" t="s">
        <v>96</v>
      </c>
      <c r="J118" s="6" t="s">
        <v>91</v>
      </c>
      <c r="K118" s="7">
        <v>22</v>
      </c>
      <c r="M118" s="6" t="s">
        <v>96</v>
      </c>
      <c r="N118" s="6" t="s">
        <v>91</v>
      </c>
      <c r="O118" s="7">
        <v>105</v>
      </c>
      <c r="Q118" s="6" t="s">
        <v>96</v>
      </c>
      <c r="R118" s="6" t="s">
        <v>91</v>
      </c>
      <c r="S118" s="7">
        <v>40</v>
      </c>
    </row>
    <row r="119" spans="1:19" x14ac:dyDescent="0.45">
      <c r="A119" s="6" t="s">
        <v>98</v>
      </c>
      <c r="B119" s="6" t="s">
        <v>89</v>
      </c>
      <c r="C119" s="7">
        <v>147</v>
      </c>
      <c r="E119" s="6" t="s">
        <v>97</v>
      </c>
      <c r="F119" s="6" t="s">
        <v>89</v>
      </c>
      <c r="G119" s="7">
        <v>3</v>
      </c>
      <c r="I119" s="6" t="s">
        <v>97</v>
      </c>
      <c r="J119" s="6" t="s">
        <v>89</v>
      </c>
      <c r="K119" s="7">
        <v>6</v>
      </c>
      <c r="M119" s="6" t="s">
        <v>97</v>
      </c>
      <c r="N119" s="6" t="s">
        <v>89</v>
      </c>
      <c r="O119" s="7">
        <v>12</v>
      </c>
      <c r="Q119" s="6" t="s">
        <v>97</v>
      </c>
      <c r="R119" s="6" t="s">
        <v>89</v>
      </c>
      <c r="S119" s="7"/>
    </row>
    <row r="120" spans="1:19" x14ac:dyDescent="0.45">
      <c r="A120" s="6" t="s">
        <v>98</v>
      </c>
      <c r="B120" s="6" t="s">
        <v>90</v>
      </c>
      <c r="C120" s="7">
        <v>1137</v>
      </c>
      <c r="E120" s="6" t="s">
        <v>97</v>
      </c>
      <c r="F120" s="6" t="s">
        <v>90</v>
      </c>
      <c r="G120" s="7">
        <v>56</v>
      </c>
      <c r="I120" s="6" t="s">
        <v>97</v>
      </c>
      <c r="J120" s="6" t="s">
        <v>90</v>
      </c>
      <c r="K120" s="7">
        <v>60</v>
      </c>
      <c r="M120" s="6" t="s">
        <v>97</v>
      </c>
      <c r="N120" s="6" t="s">
        <v>90</v>
      </c>
      <c r="O120" s="7">
        <v>180</v>
      </c>
      <c r="Q120" s="6" t="s">
        <v>97</v>
      </c>
      <c r="R120" s="6" t="s">
        <v>90</v>
      </c>
      <c r="S120" s="7">
        <v>31</v>
      </c>
    </row>
    <row r="121" spans="1:19" x14ac:dyDescent="0.45">
      <c r="A121" s="6" t="s">
        <v>98</v>
      </c>
      <c r="B121" s="6" t="s">
        <v>91</v>
      </c>
      <c r="C121" s="7">
        <v>731</v>
      </c>
      <c r="E121" s="6" t="s">
        <v>97</v>
      </c>
      <c r="F121" s="6" t="s">
        <v>91</v>
      </c>
      <c r="G121" s="7">
        <v>64</v>
      </c>
      <c r="I121" s="6" t="s">
        <v>97</v>
      </c>
      <c r="J121" s="6" t="s">
        <v>91</v>
      </c>
      <c r="K121" s="7">
        <v>47</v>
      </c>
      <c r="M121" s="6" t="s">
        <v>97</v>
      </c>
      <c r="N121" s="6" t="s">
        <v>91</v>
      </c>
      <c r="O121" s="7">
        <v>172</v>
      </c>
      <c r="Q121" s="6" t="s">
        <v>97</v>
      </c>
      <c r="R121" s="6" t="s">
        <v>91</v>
      </c>
      <c r="S121" s="7">
        <v>33</v>
      </c>
    </row>
    <row r="122" spans="1:19" x14ac:dyDescent="0.45">
      <c r="A122" s="12" t="s">
        <v>124</v>
      </c>
      <c r="B122" s="12"/>
      <c r="C122" s="12"/>
      <c r="E122" s="6" t="s">
        <v>98</v>
      </c>
      <c r="F122" s="6" t="s">
        <v>89</v>
      </c>
      <c r="G122" s="7">
        <v>135</v>
      </c>
      <c r="I122" s="6" t="s">
        <v>98</v>
      </c>
      <c r="J122" s="6" t="s">
        <v>89</v>
      </c>
      <c r="K122" s="7">
        <v>57</v>
      </c>
      <c r="M122" s="6" t="s">
        <v>98</v>
      </c>
      <c r="N122" s="6" t="s">
        <v>89</v>
      </c>
      <c r="O122" s="7">
        <v>230</v>
      </c>
      <c r="Q122" s="6" t="s">
        <v>98</v>
      </c>
      <c r="R122" s="6" t="s">
        <v>89</v>
      </c>
      <c r="S122" s="7">
        <v>106</v>
      </c>
    </row>
    <row r="123" spans="1:19" x14ac:dyDescent="0.45">
      <c r="A123" s="45"/>
      <c r="C123" s="52">
        <f>SUM(C101:C122)</f>
        <v>3458</v>
      </c>
      <c r="E123" s="6" t="s">
        <v>98</v>
      </c>
      <c r="F123" s="6" t="s">
        <v>90</v>
      </c>
      <c r="G123" s="7">
        <v>4107</v>
      </c>
      <c r="I123" s="6" t="s">
        <v>98</v>
      </c>
      <c r="J123" s="6" t="s">
        <v>90</v>
      </c>
      <c r="K123" s="7">
        <v>1935</v>
      </c>
      <c r="M123" s="6" t="s">
        <v>98</v>
      </c>
      <c r="N123" s="6" t="s">
        <v>90</v>
      </c>
      <c r="O123" s="7">
        <v>5135</v>
      </c>
      <c r="Q123" s="6" t="s">
        <v>98</v>
      </c>
      <c r="R123" s="6" t="s">
        <v>90</v>
      </c>
      <c r="S123" s="7">
        <v>3151</v>
      </c>
    </row>
    <row r="124" spans="1:19" x14ac:dyDescent="0.45">
      <c r="A124" s="55"/>
      <c r="B124" s="56"/>
      <c r="C124" s="57"/>
      <c r="E124" s="6" t="s">
        <v>98</v>
      </c>
      <c r="F124" s="6" t="s">
        <v>91</v>
      </c>
      <c r="G124" s="7">
        <v>3320</v>
      </c>
      <c r="I124" s="6" t="s">
        <v>98</v>
      </c>
      <c r="J124" s="6" t="s">
        <v>91</v>
      </c>
      <c r="K124" s="7">
        <v>1236</v>
      </c>
      <c r="M124" s="6" t="s">
        <v>98</v>
      </c>
      <c r="N124" s="6" t="s">
        <v>91</v>
      </c>
      <c r="O124" s="7">
        <v>3386</v>
      </c>
      <c r="Q124" s="6" t="s">
        <v>98</v>
      </c>
      <c r="R124" s="6" t="s">
        <v>91</v>
      </c>
      <c r="S124" s="7">
        <v>1953</v>
      </c>
    </row>
    <row r="125" spans="1:19" x14ac:dyDescent="0.45">
      <c r="E125" s="12" t="s">
        <v>124</v>
      </c>
      <c r="F125" s="12"/>
      <c r="G125" s="12"/>
      <c r="I125" s="12" t="s">
        <v>124</v>
      </c>
      <c r="J125" s="12"/>
      <c r="K125" s="12"/>
      <c r="M125" s="12" t="s">
        <v>124</v>
      </c>
      <c r="N125" s="12"/>
      <c r="O125" s="12"/>
      <c r="Q125" s="12" t="s">
        <v>124</v>
      </c>
      <c r="R125" s="12"/>
      <c r="S125" s="12"/>
    </row>
    <row r="126" spans="1:19" x14ac:dyDescent="0.45">
      <c r="E126" s="45"/>
      <c r="G126" s="52">
        <f>SUM(G101:G125)</f>
        <v>12457</v>
      </c>
      <c r="I126" s="45"/>
      <c r="K126" s="52">
        <f>SUM(K101:K125)</f>
        <v>6263</v>
      </c>
      <c r="M126" s="45"/>
      <c r="O126" s="52">
        <f>SUM(O101:O125)</f>
        <v>18257</v>
      </c>
      <c r="Q126" s="45"/>
      <c r="S126" s="52">
        <f>SUM(S101:S125)</f>
        <v>8790</v>
      </c>
    </row>
    <row r="127" spans="1:19" x14ac:dyDescent="0.45">
      <c r="E127" s="55"/>
      <c r="F127" s="56"/>
      <c r="G127" s="57"/>
      <c r="I127" s="55"/>
      <c r="J127" s="56"/>
      <c r="K127" s="57"/>
      <c r="M127" s="55"/>
      <c r="N127" s="56"/>
      <c r="O127" s="57"/>
      <c r="Q127" s="55"/>
      <c r="R127" s="56"/>
      <c r="S127" s="57"/>
    </row>
  </sheetData>
  <mergeCells count="22">
    <mergeCell ref="V1:W1"/>
    <mergeCell ref="V2:W2"/>
    <mergeCell ref="B1:C1"/>
    <mergeCell ref="B2:C2"/>
    <mergeCell ref="F1:G1"/>
    <mergeCell ref="F2:G2"/>
    <mergeCell ref="J1:K1"/>
    <mergeCell ref="J2:K2"/>
    <mergeCell ref="N1:O1"/>
    <mergeCell ref="N2:O2"/>
    <mergeCell ref="N66:O66"/>
    <mergeCell ref="N67:O67"/>
    <mergeCell ref="R66:S66"/>
    <mergeCell ref="R67:S67"/>
    <mergeCell ref="R1:S1"/>
    <mergeCell ref="R2:S2"/>
    <mergeCell ref="B66:C66"/>
    <mergeCell ref="B67:C67"/>
    <mergeCell ref="F66:G66"/>
    <mergeCell ref="F67:G67"/>
    <mergeCell ref="J66:K66"/>
    <mergeCell ref="J67:K6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GD66"/>
  <sheetViews>
    <sheetView workbookViewId="0"/>
  </sheetViews>
  <sheetFormatPr defaultColWidth="9" defaultRowHeight="14.25" x14ac:dyDescent="0.45"/>
  <cols>
    <col min="1" max="1" width="17.6640625" style="1" customWidth="1"/>
    <col min="2" max="2" width="23.46484375" style="1" customWidth="1"/>
    <col min="3" max="3" width="23.46484375" style="90" customWidth="1"/>
    <col min="4" max="4" width="15.86328125" style="1" customWidth="1"/>
    <col min="5" max="5" width="13.1328125" style="23" customWidth="1"/>
    <col min="6" max="6" width="17.1328125" style="90" customWidth="1"/>
    <col min="7" max="7" width="13.86328125" style="1" bestFit="1" customWidth="1"/>
    <col min="8" max="8" width="13.33203125" style="1" bestFit="1" customWidth="1"/>
    <col min="9" max="9" width="12.6640625" style="1" customWidth="1"/>
    <col min="10" max="12" width="9" style="1"/>
    <col min="13" max="13" width="12.33203125" style="1" customWidth="1"/>
    <col min="14" max="16384" width="9" style="1"/>
  </cols>
  <sheetData>
    <row r="1" spans="1:186" s="90" customFormat="1" x14ac:dyDescent="0.45">
      <c r="A1" s="336" t="s">
        <v>555</v>
      </c>
      <c r="E1" s="23"/>
    </row>
    <row r="2" spans="1:186" ht="16.899999999999999" x14ac:dyDescent="0.45">
      <c r="A2" s="391" t="s">
        <v>626</v>
      </c>
      <c r="B2" s="391"/>
      <c r="C2" s="391"/>
      <c r="D2" s="391"/>
      <c r="E2" s="391"/>
      <c r="F2" s="89"/>
      <c r="G2" s="89"/>
      <c r="H2" s="89"/>
      <c r="I2" s="89"/>
      <c r="J2" s="89"/>
      <c r="K2" s="89"/>
      <c r="L2" s="89"/>
      <c r="M2" s="89"/>
      <c r="N2" s="89"/>
      <c r="O2" s="89"/>
      <c r="P2" s="89"/>
    </row>
    <row r="3" spans="1:186" ht="16.899999999999999" x14ac:dyDescent="0.5">
      <c r="A3" s="392" t="s">
        <v>372</v>
      </c>
      <c r="B3" s="392"/>
      <c r="C3" s="392"/>
      <c r="D3" s="392"/>
      <c r="E3" s="392"/>
      <c r="F3" s="89"/>
      <c r="G3" s="89"/>
      <c r="H3" s="89"/>
      <c r="I3" s="89"/>
      <c r="J3" s="89"/>
      <c r="K3" s="89"/>
      <c r="L3" s="89"/>
      <c r="M3" s="89"/>
      <c r="N3" s="89"/>
      <c r="O3" s="89"/>
      <c r="P3" s="89"/>
    </row>
    <row r="4" spans="1:186" ht="42.75" x14ac:dyDescent="0.45">
      <c r="A4" s="209" t="s">
        <v>18</v>
      </c>
      <c r="B4" s="111" t="s">
        <v>519</v>
      </c>
      <c r="C4" s="111" t="s">
        <v>520</v>
      </c>
      <c r="D4" s="208" t="s">
        <v>373</v>
      </c>
      <c r="E4" s="207" t="s">
        <v>278</v>
      </c>
      <c r="F4" s="89"/>
      <c r="G4" s="89"/>
      <c r="H4" s="89"/>
      <c r="I4" s="89"/>
      <c r="J4" s="89"/>
      <c r="K4" s="89"/>
      <c r="L4" s="89"/>
      <c r="M4" s="89"/>
      <c r="N4" s="89"/>
      <c r="O4" s="89"/>
      <c r="P4" s="89"/>
    </row>
    <row r="5" spans="1:186" s="8" customFormat="1" ht="14.65" thickBot="1" x14ac:dyDescent="0.5">
      <c r="A5" s="59" t="s">
        <v>187</v>
      </c>
      <c r="B5" s="79">
        <v>321</v>
      </c>
      <c r="C5" s="7">
        <v>8518</v>
      </c>
      <c r="D5" s="92">
        <v>18181</v>
      </c>
      <c r="E5" s="93">
        <f>(B5+C5)/D5</f>
        <v>0.48616687750948795</v>
      </c>
      <c r="F5" s="89"/>
      <c r="G5" s="89"/>
      <c r="H5" s="89"/>
      <c r="I5" s="89"/>
      <c r="J5" s="89"/>
      <c r="K5" s="89"/>
      <c r="L5" s="89"/>
      <c r="M5" s="89"/>
      <c r="N5" s="89"/>
      <c r="O5" s="89"/>
      <c r="P5" s="89"/>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row>
    <row r="6" spans="1:186" ht="14.65" thickTop="1" x14ac:dyDescent="0.45">
      <c r="A6" s="59" t="s">
        <v>188</v>
      </c>
      <c r="B6" s="79">
        <v>413</v>
      </c>
      <c r="C6" s="7">
        <v>5533</v>
      </c>
      <c r="D6" s="92">
        <v>16619</v>
      </c>
      <c r="E6" s="93">
        <f t="shared" ref="E6:E43" si="0">(B6+C6)/D6</f>
        <v>0.35778326012395451</v>
      </c>
      <c r="F6" s="89"/>
      <c r="G6" s="89"/>
      <c r="H6" s="89"/>
      <c r="I6" s="89"/>
      <c r="J6" s="89"/>
      <c r="K6" s="89"/>
      <c r="L6" s="89"/>
      <c r="M6" s="89"/>
      <c r="N6" s="89"/>
      <c r="O6" s="89"/>
      <c r="P6" s="89"/>
    </row>
    <row r="7" spans="1:186" x14ac:dyDescent="0.45">
      <c r="A7" s="59" t="s">
        <v>19</v>
      </c>
      <c r="B7" s="79">
        <v>3115</v>
      </c>
      <c r="C7" s="7">
        <v>48242</v>
      </c>
      <c r="D7" s="92">
        <v>169657</v>
      </c>
      <c r="E7" s="93">
        <f t="shared" si="0"/>
        <v>0.30271076348161291</v>
      </c>
      <c r="F7" s="89"/>
      <c r="G7" s="89"/>
      <c r="H7" s="89"/>
      <c r="I7" s="89"/>
      <c r="J7" s="89"/>
      <c r="K7" s="89"/>
      <c r="L7" s="89"/>
      <c r="M7" s="89"/>
      <c r="N7" s="89"/>
      <c r="O7" s="89"/>
      <c r="P7" s="89"/>
    </row>
    <row r="8" spans="1:186" x14ac:dyDescent="0.45">
      <c r="A8" s="59" t="s">
        <v>189</v>
      </c>
      <c r="B8" s="79">
        <v>2213</v>
      </c>
      <c r="C8" s="7">
        <v>19763</v>
      </c>
      <c r="D8" s="92">
        <v>61495</v>
      </c>
      <c r="E8" s="93">
        <f t="shared" si="0"/>
        <v>0.35736238718595009</v>
      </c>
      <c r="F8" s="89"/>
      <c r="G8" s="89"/>
      <c r="H8" s="89"/>
      <c r="I8" s="89"/>
      <c r="J8" s="89"/>
      <c r="K8" s="89"/>
      <c r="L8" s="89"/>
      <c r="M8" s="89"/>
      <c r="N8" s="89"/>
      <c r="O8" s="89"/>
      <c r="P8" s="89"/>
    </row>
    <row r="9" spans="1:186" x14ac:dyDescent="0.45">
      <c r="A9" s="59" t="s">
        <v>190</v>
      </c>
      <c r="B9" s="79">
        <v>2685</v>
      </c>
      <c r="C9" s="7">
        <v>16517</v>
      </c>
      <c r="D9" s="92">
        <v>52985</v>
      </c>
      <c r="E9" s="93">
        <f t="shared" si="0"/>
        <v>0.36240445409078043</v>
      </c>
      <c r="F9" s="89"/>
      <c r="G9" s="89"/>
      <c r="H9" s="89"/>
      <c r="I9" s="89"/>
      <c r="J9" s="89"/>
      <c r="K9" s="89"/>
      <c r="L9" s="89"/>
      <c r="M9" s="89"/>
      <c r="N9" s="89"/>
      <c r="O9" s="89"/>
      <c r="P9" s="89"/>
    </row>
    <row r="10" spans="1:186" x14ac:dyDescent="0.45">
      <c r="A10" s="59" t="s">
        <v>20</v>
      </c>
      <c r="B10" s="79">
        <v>12407</v>
      </c>
      <c r="C10" s="7">
        <v>96273</v>
      </c>
      <c r="D10" s="92">
        <v>405993</v>
      </c>
      <c r="E10" s="93">
        <f t="shared" si="0"/>
        <v>0.26768934439756348</v>
      </c>
      <c r="F10" s="89"/>
      <c r="G10" s="89"/>
      <c r="H10" s="89"/>
      <c r="I10" s="89"/>
      <c r="J10" s="89"/>
      <c r="K10" s="89"/>
      <c r="L10" s="89"/>
      <c r="M10" s="89"/>
      <c r="N10" s="89"/>
      <c r="O10" s="89"/>
      <c r="P10" s="89"/>
    </row>
    <row r="11" spans="1:186" x14ac:dyDescent="0.45">
      <c r="A11" s="59" t="s">
        <v>191</v>
      </c>
      <c r="B11" s="79">
        <v>78</v>
      </c>
      <c r="C11" s="7">
        <v>838</v>
      </c>
      <c r="D11" s="92">
        <v>2867</v>
      </c>
      <c r="E11" s="93">
        <f t="shared" si="0"/>
        <v>0.31949773282176491</v>
      </c>
      <c r="F11" s="89"/>
      <c r="G11" s="89"/>
      <c r="H11" s="89"/>
      <c r="I11" s="89"/>
      <c r="J11" s="89"/>
      <c r="K11" s="89"/>
      <c r="L11" s="89"/>
      <c r="M11" s="89"/>
      <c r="N11" s="89"/>
      <c r="O11" s="89"/>
      <c r="P11" s="89"/>
    </row>
    <row r="12" spans="1:186" x14ac:dyDescent="0.45">
      <c r="A12" s="59" t="s">
        <v>21</v>
      </c>
      <c r="B12" s="79">
        <v>2188</v>
      </c>
      <c r="C12" s="7">
        <v>28721</v>
      </c>
      <c r="D12" s="92">
        <v>86229</v>
      </c>
      <c r="E12" s="93">
        <f t="shared" si="0"/>
        <v>0.35845249278085101</v>
      </c>
      <c r="F12" s="89"/>
      <c r="G12" s="89"/>
      <c r="H12" s="89"/>
      <c r="I12" s="89"/>
      <c r="J12" s="89"/>
      <c r="K12" s="89"/>
      <c r="L12" s="89"/>
      <c r="M12" s="89"/>
      <c r="N12" s="89"/>
      <c r="O12" s="89"/>
      <c r="P12" s="89"/>
    </row>
    <row r="13" spans="1:186" x14ac:dyDescent="0.45">
      <c r="A13" s="59" t="s">
        <v>192</v>
      </c>
      <c r="B13" s="79">
        <v>830</v>
      </c>
      <c r="C13" s="7">
        <v>11011</v>
      </c>
      <c r="D13" s="92">
        <v>35060</v>
      </c>
      <c r="E13" s="93">
        <f t="shared" si="0"/>
        <v>0.33773531089560754</v>
      </c>
      <c r="F13" s="89"/>
      <c r="G13" s="89"/>
      <c r="H13" s="89"/>
      <c r="I13" s="89"/>
      <c r="J13" s="89"/>
      <c r="K13" s="89"/>
      <c r="L13" s="89"/>
      <c r="M13" s="89"/>
      <c r="N13" s="89"/>
      <c r="O13" s="89"/>
      <c r="P13" s="89"/>
    </row>
    <row r="14" spans="1:186" x14ac:dyDescent="0.45">
      <c r="A14" s="59" t="s">
        <v>193</v>
      </c>
      <c r="B14" s="79">
        <v>141</v>
      </c>
      <c r="C14" s="7">
        <v>2034</v>
      </c>
      <c r="D14" s="92">
        <v>5593</v>
      </c>
      <c r="E14" s="93">
        <f t="shared" si="0"/>
        <v>0.38887895583765419</v>
      </c>
      <c r="F14" s="89"/>
      <c r="G14" s="89"/>
      <c r="H14" s="89"/>
      <c r="I14" s="89"/>
      <c r="J14" s="89"/>
      <c r="K14" s="89"/>
      <c r="L14" s="89"/>
      <c r="M14" s="89"/>
      <c r="N14" s="89"/>
      <c r="O14" s="89"/>
      <c r="P14" s="89"/>
    </row>
    <row r="15" spans="1:186" x14ac:dyDescent="0.45">
      <c r="A15" s="59" t="s">
        <v>22</v>
      </c>
      <c r="B15" s="79">
        <v>1115</v>
      </c>
      <c r="C15" s="7">
        <v>30215</v>
      </c>
      <c r="D15" s="92">
        <v>85341</v>
      </c>
      <c r="E15" s="93">
        <f t="shared" si="0"/>
        <v>0.36711545447088739</v>
      </c>
      <c r="F15" s="89"/>
      <c r="G15" s="89"/>
      <c r="H15" s="89"/>
      <c r="I15" s="89"/>
      <c r="J15" s="89"/>
      <c r="K15" s="89"/>
      <c r="L15" s="89"/>
      <c r="M15" s="89"/>
      <c r="N15" s="89"/>
      <c r="O15" s="89"/>
      <c r="P15" s="89"/>
    </row>
    <row r="16" spans="1:186" x14ac:dyDescent="0.45">
      <c r="A16" s="59" t="s">
        <v>194</v>
      </c>
      <c r="B16" s="79">
        <v>56</v>
      </c>
      <c r="C16" s="7">
        <v>449</v>
      </c>
      <c r="D16" s="92">
        <v>1576</v>
      </c>
      <c r="E16" s="93">
        <f t="shared" si="0"/>
        <v>0.32043147208121825</v>
      </c>
      <c r="F16" s="89"/>
      <c r="G16" s="89"/>
      <c r="H16" s="89"/>
      <c r="I16" s="89"/>
      <c r="J16" s="89"/>
      <c r="K16" s="89"/>
      <c r="L16" s="89"/>
      <c r="M16" s="89"/>
      <c r="N16" s="89"/>
      <c r="O16" s="89"/>
      <c r="P16" s="89"/>
    </row>
    <row r="17" spans="1:16" x14ac:dyDescent="0.45">
      <c r="A17" s="59" t="s">
        <v>195</v>
      </c>
      <c r="B17" s="79">
        <v>1498</v>
      </c>
      <c r="C17" s="7">
        <v>31643</v>
      </c>
      <c r="D17" s="92">
        <v>84411</v>
      </c>
      <c r="E17" s="93">
        <f t="shared" si="0"/>
        <v>0.39261470661406689</v>
      </c>
      <c r="F17" s="89"/>
      <c r="G17" s="89"/>
      <c r="H17" s="89"/>
      <c r="I17" s="89"/>
      <c r="J17" s="89"/>
      <c r="K17" s="89"/>
      <c r="L17" s="89"/>
      <c r="M17" s="89"/>
      <c r="N17" s="89"/>
      <c r="O17" s="89"/>
      <c r="P17" s="89"/>
    </row>
    <row r="18" spans="1:16" x14ac:dyDescent="0.45">
      <c r="A18" s="59" t="s">
        <v>196</v>
      </c>
      <c r="B18" s="79">
        <v>1721</v>
      </c>
      <c r="C18" s="7">
        <v>20567</v>
      </c>
      <c r="D18" s="92">
        <v>58168</v>
      </c>
      <c r="E18" s="93">
        <f t="shared" si="0"/>
        <v>0.3831660019254573</v>
      </c>
      <c r="F18" s="89"/>
      <c r="G18" s="89"/>
      <c r="H18" s="89"/>
      <c r="I18" s="89"/>
      <c r="J18" s="89"/>
      <c r="K18" s="89"/>
      <c r="L18" s="89"/>
      <c r="M18" s="89"/>
      <c r="N18" s="89"/>
      <c r="O18" s="89"/>
      <c r="P18" s="89"/>
    </row>
    <row r="19" spans="1:16" x14ac:dyDescent="0.45">
      <c r="A19" s="59" t="s">
        <v>197</v>
      </c>
      <c r="B19" s="79">
        <v>2561</v>
      </c>
      <c r="C19" s="7">
        <v>11853</v>
      </c>
      <c r="D19" s="92">
        <v>61865</v>
      </c>
      <c r="E19" s="93">
        <f t="shared" si="0"/>
        <v>0.2329911904954336</v>
      </c>
      <c r="F19" s="89"/>
      <c r="G19" s="89"/>
      <c r="H19" s="89"/>
      <c r="I19" s="89"/>
      <c r="J19" s="89"/>
      <c r="K19" s="89"/>
      <c r="L19" s="89"/>
      <c r="M19" s="89"/>
      <c r="N19" s="89"/>
      <c r="O19" s="89"/>
      <c r="P19" s="89"/>
    </row>
    <row r="20" spans="1:16" x14ac:dyDescent="0.45">
      <c r="A20" s="59" t="s">
        <v>198</v>
      </c>
      <c r="B20" s="79">
        <v>1604</v>
      </c>
      <c r="C20" s="7">
        <v>5898</v>
      </c>
      <c r="D20" s="92">
        <v>19813</v>
      </c>
      <c r="E20" s="93">
        <f t="shared" si="0"/>
        <v>0.37864028668046235</v>
      </c>
      <c r="F20" s="89"/>
      <c r="G20" s="89"/>
      <c r="H20" s="89"/>
      <c r="I20" s="89"/>
      <c r="J20" s="89"/>
      <c r="K20" s="89"/>
      <c r="L20" s="89"/>
      <c r="M20" s="89"/>
      <c r="N20" s="89"/>
      <c r="O20" s="89"/>
      <c r="P20" s="89"/>
    </row>
    <row r="21" spans="1:16" x14ac:dyDescent="0.45">
      <c r="A21" s="59" t="s">
        <v>199</v>
      </c>
      <c r="B21" s="79">
        <v>73317</v>
      </c>
      <c r="C21" s="7">
        <v>309530</v>
      </c>
      <c r="D21" s="92">
        <v>1944062</v>
      </c>
      <c r="E21" s="93">
        <f t="shared" si="0"/>
        <v>0.19693147646525677</v>
      </c>
      <c r="F21" s="89"/>
      <c r="G21" s="89"/>
      <c r="H21" s="89"/>
      <c r="I21" s="89"/>
      <c r="J21" s="89"/>
      <c r="K21" s="89"/>
      <c r="L21" s="89"/>
      <c r="M21" s="89"/>
      <c r="N21" s="89"/>
      <c r="O21" s="89"/>
      <c r="P21" s="89"/>
    </row>
    <row r="22" spans="1:16" x14ac:dyDescent="0.45">
      <c r="A22" s="59" t="s">
        <v>133</v>
      </c>
      <c r="B22" s="79">
        <v>6535</v>
      </c>
      <c r="C22" s="7">
        <v>40649</v>
      </c>
      <c r="D22" s="92">
        <v>211778</v>
      </c>
      <c r="E22" s="93">
        <f t="shared" si="0"/>
        <v>0.22279934648547065</v>
      </c>
      <c r="F22" s="89"/>
      <c r="G22" s="89"/>
      <c r="H22" s="89"/>
      <c r="I22" s="89"/>
      <c r="J22" s="89"/>
      <c r="K22" s="89"/>
      <c r="L22" s="89"/>
      <c r="M22" s="89"/>
      <c r="N22" s="89"/>
      <c r="O22" s="89"/>
      <c r="P22" s="89"/>
    </row>
    <row r="23" spans="1:16" x14ac:dyDescent="0.45">
      <c r="A23" s="59" t="s">
        <v>200</v>
      </c>
      <c r="B23" s="79">
        <v>1007</v>
      </c>
      <c r="C23" s="7">
        <v>7852</v>
      </c>
      <c r="D23" s="92">
        <v>38003</v>
      </c>
      <c r="E23" s="93">
        <f t="shared" si="0"/>
        <v>0.23311317527563613</v>
      </c>
      <c r="F23" s="89"/>
      <c r="G23" s="89"/>
      <c r="H23" s="89"/>
      <c r="I23" s="89"/>
      <c r="J23" s="89"/>
      <c r="K23" s="89"/>
      <c r="L23" s="89"/>
      <c r="M23" s="89"/>
      <c r="N23" s="89"/>
      <c r="O23" s="89"/>
      <c r="P23" s="89"/>
    </row>
    <row r="24" spans="1:16" x14ac:dyDescent="0.45">
      <c r="A24" s="59" t="s">
        <v>201</v>
      </c>
      <c r="B24" s="79">
        <v>826</v>
      </c>
      <c r="C24" s="7">
        <v>5090</v>
      </c>
      <c r="D24" s="92">
        <v>16500</v>
      </c>
      <c r="E24" s="93">
        <f t="shared" si="0"/>
        <v>0.35854545454545456</v>
      </c>
      <c r="F24" s="89"/>
      <c r="G24" s="89"/>
      <c r="H24" s="89"/>
      <c r="I24" s="89"/>
      <c r="J24" s="89"/>
      <c r="K24" s="89"/>
      <c r="L24" s="89"/>
      <c r="M24" s="89"/>
      <c r="N24" s="89"/>
      <c r="O24" s="89"/>
      <c r="P24" s="89"/>
    </row>
    <row r="25" spans="1:16" x14ac:dyDescent="0.45">
      <c r="A25" s="59" t="s">
        <v>202</v>
      </c>
      <c r="B25" s="79">
        <v>1314</v>
      </c>
      <c r="C25" s="7">
        <v>21474</v>
      </c>
      <c r="D25" s="92">
        <v>62021</v>
      </c>
      <c r="E25" s="93">
        <f t="shared" si="0"/>
        <v>0.36742393705357862</v>
      </c>
      <c r="F25" s="89"/>
      <c r="G25" s="89"/>
      <c r="H25" s="89"/>
      <c r="I25" s="89"/>
      <c r="J25" s="89"/>
      <c r="K25" s="89"/>
      <c r="L25" s="89"/>
      <c r="M25" s="89"/>
      <c r="N25" s="89"/>
      <c r="O25" s="89"/>
      <c r="P25" s="89"/>
    </row>
    <row r="26" spans="1:16" x14ac:dyDescent="0.45">
      <c r="A26" s="59" t="s">
        <v>203</v>
      </c>
      <c r="B26" s="79">
        <v>305</v>
      </c>
      <c r="C26" s="7">
        <v>2609</v>
      </c>
      <c r="D26" s="92">
        <v>8035</v>
      </c>
      <c r="E26" s="93">
        <f t="shared" si="0"/>
        <v>0.36266334785314253</v>
      </c>
      <c r="F26" s="89"/>
      <c r="G26" s="89"/>
      <c r="H26" s="89"/>
      <c r="I26" s="89"/>
      <c r="J26" s="89"/>
      <c r="K26" s="89"/>
      <c r="L26" s="89"/>
      <c r="M26" s="89"/>
      <c r="N26" s="89"/>
      <c r="O26" s="89"/>
      <c r="P26" s="89"/>
    </row>
    <row r="27" spans="1:16" x14ac:dyDescent="0.45">
      <c r="A27" s="59" t="s">
        <v>204</v>
      </c>
      <c r="B27" s="79">
        <v>1315</v>
      </c>
      <c r="C27" s="7">
        <v>14807</v>
      </c>
      <c r="D27" s="92">
        <v>49199</v>
      </c>
      <c r="E27" s="93">
        <f t="shared" si="0"/>
        <v>0.32768958718673141</v>
      </c>
      <c r="F27" s="89"/>
      <c r="G27" s="89"/>
      <c r="H27" s="89"/>
      <c r="I27" s="89"/>
      <c r="J27" s="89"/>
      <c r="K27" s="89"/>
      <c r="L27" s="89"/>
      <c r="M27" s="89"/>
      <c r="N27" s="89"/>
      <c r="O27" s="89"/>
      <c r="P27" s="89"/>
    </row>
    <row r="28" spans="1:16" x14ac:dyDescent="0.45">
      <c r="A28" s="59" t="s">
        <v>205</v>
      </c>
      <c r="B28" s="79">
        <v>1257</v>
      </c>
      <c r="C28" s="7">
        <v>13626</v>
      </c>
      <c r="D28" s="92">
        <v>32336</v>
      </c>
      <c r="E28" s="93">
        <f t="shared" si="0"/>
        <v>0.4602610094012865</v>
      </c>
      <c r="F28" s="89"/>
      <c r="G28" s="89"/>
      <c r="H28" s="89"/>
      <c r="I28" s="89"/>
      <c r="J28" s="89"/>
      <c r="K28" s="89"/>
      <c r="L28" s="89"/>
      <c r="M28" s="89"/>
      <c r="N28" s="89"/>
      <c r="O28" s="89"/>
      <c r="P28" s="89"/>
    </row>
    <row r="29" spans="1:16" x14ac:dyDescent="0.45">
      <c r="A29" s="59" t="s">
        <v>206</v>
      </c>
      <c r="B29" s="79">
        <v>715</v>
      </c>
      <c r="C29" s="7">
        <v>5271</v>
      </c>
      <c r="D29" s="92">
        <v>14750</v>
      </c>
      <c r="E29" s="93">
        <f t="shared" si="0"/>
        <v>0.40583050847457625</v>
      </c>
      <c r="F29" s="89"/>
      <c r="G29" s="89"/>
      <c r="H29" s="89"/>
      <c r="I29" s="89"/>
      <c r="J29" s="89"/>
      <c r="K29" s="89"/>
      <c r="L29" s="89"/>
      <c r="M29" s="89"/>
      <c r="N29" s="89"/>
      <c r="O29" s="89"/>
      <c r="P29" s="89"/>
    </row>
    <row r="30" spans="1:16" x14ac:dyDescent="0.45">
      <c r="A30" s="59" t="s">
        <v>207</v>
      </c>
      <c r="B30" s="79">
        <v>307</v>
      </c>
      <c r="C30" s="7">
        <v>3704</v>
      </c>
      <c r="D30" s="92">
        <v>9962</v>
      </c>
      <c r="E30" s="93">
        <f t="shared" si="0"/>
        <v>0.40262999397711302</v>
      </c>
      <c r="F30" s="89"/>
      <c r="G30" s="89"/>
      <c r="H30" s="89"/>
      <c r="I30" s="89"/>
      <c r="J30" s="89"/>
      <c r="K30" s="89"/>
      <c r="L30" s="89"/>
      <c r="M30" s="89"/>
      <c r="N30" s="89"/>
      <c r="O30" s="89"/>
      <c r="P30" s="89"/>
    </row>
    <row r="31" spans="1:16" x14ac:dyDescent="0.45">
      <c r="A31" s="59" t="s">
        <v>134</v>
      </c>
      <c r="B31" s="79">
        <v>16045</v>
      </c>
      <c r="C31" s="7">
        <v>178094</v>
      </c>
      <c r="D31" s="92">
        <v>756054</v>
      </c>
      <c r="E31" s="93">
        <f t="shared" si="0"/>
        <v>0.25677927767064257</v>
      </c>
      <c r="F31" s="89"/>
      <c r="G31" s="89"/>
      <c r="H31" s="89"/>
      <c r="I31" s="89"/>
      <c r="J31" s="89"/>
      <c r="K31" s="89"/>
      <c r="L31" s="89"/>
      <c r="M31" s="89"/>
      <c r="N31" s="89"/>
      <c r="O31" s="89"/>
      <c r="P31" s="89"/>
    </row>
    <row r="32" spans="1:16" x14ac:dyDescent="0.45">
      <c r="A32" s="59" t="s">
        <v>208</v>
      </c>
      <c r="B32" s="79">
        <v>1468</v>
      </c>
      <c r="C32" s="7">
        <v>2975</v>
      </c>
      <c r="D32" s="92">
        <v>11436</v>
      </c>
      <c r="E32" s="93">
        <f t="shared" si="0"/>
        <v>0.38850996852046171</v>
      </c>
      <c r="F32" s="89"/>
      <c r="G32" s="89"/>
      <c r="H32" s="89"/>
      <c r="I32" s="89"/>
      <c r="J32" s="89"/>
      <c r="K32" s="89"/>
      <c r="L32" s="89"/>
      <c r="M32" s="89"/>
      <c r="N32" s="89"/>
      <c r="O32" s="89"/>
      <c r="P32" s="89"/>
    </row>
    <row r="33" spans="1:16" x14ac:dyDescent="0.45">
      <c r="A33" s="59" t="s">
        <v>209</v>
      </c>
      <c r="B33" s="79">
        <v>3258</v>
      </c>
      <c r="C33" s="7">
        <v>28402</v>
      </c>
      <c r="D33" s="92">
        <v>100844</v>
      </c>
      <c r="E33" s="93">
        <f t="shared" si="0"/>
        <v>0.31395025980722702</v>
      </c>
      <c r="F33" s="89"/>
      <c r="G33" s="89"/>
      <c r="H33" s="89"/>
      <c r="I33" s="89"/>
      <c r="J33" s="89"/>
      <c r="K33" s="89"/>
      <c r="L33" s="89"/>
      <c r="M33" s="89"/>
      <c r="N33" s="89"/>
      <c r="O33" s="89"/>
      <c r="P33" s="89"/>
    </row>
    <row r="34" spans="1:16" x14ac:dyDescent="0.45">
      <c r="A34" s="59" t="s">
        <v>210</v>
      </c>
      <c r="B34" s="79">
        <v>342</v>
      </c>
      <c r="C34" s="7">
        <v>1799</v>
      </c>
      <c r="D34" s="92">
        <v>9348</v>
      </c>
      <c r="E34" s="93">
        <f t="shared" si="0"/>
        <v>0.22903294822421907</v>
      </c>
      <c r="F34" s="89"/>
      <c r="G34" s="89"/>
      <c r="H34" s="89"/>
      <c r="I34" s="89"/>
      <c r="J34" s="89"/>
      <c r="K34" s="89"/>
      <c r="L34" s="89"/>
      <c r="M34" s="89"/>
      <c r="N34" s="89"/>
      <c r="O34" s="89"/>
      <c r="P34" s="89"/>
    </row>
    <row r="35" spans="1:16" x14ac:dyDescent="0.45">
      <c r="A35" s="59" t="s">
        <v>135</v>
      </c>
      <c r="B35" s="79">
        <v>18529</v>
      </c>
      <c r="C35" s="7">
        <v>129435</v>
      </c>
      <c r="D35" s="92">
        <v>697513</v>
      </c>
      <c r="E35" s="93">
        <f t="shared" si="0"/>
        <v>0.21213081333251135</v>
      </c>
      <c r="F35" s="89"/>
      <c r="G35" s="89"/>
      <c r="H35" s="89"/>
      <c r="I35" s="89"/>
      <c r="J35" s="89"/>
      <c r="K35" s="89"/>
      <c r="L35" s="89"/>
      <c r="M35" s="89"/>
      <c r="N35" s="89"/>
      <c r="O35" s="89"/>
      <c r="P35" s="89"/>
    </row>
    <row r="36" spans="1:16" x14ac:dyDescent="0.45">
      <c r="A36" s="59" t="s">
        <v>112</v>
      </c>
      <c r="B36" s="79">
        <v>11928</v>
      </c>
      <c r="C36" s="7">
        <v>127956</v>
      </c>
      <c r="D36" s="92">
        <v>426406</v>
      </c>
      <c r="E36" s="93">
        <f t="shared" si="0"/>
        <v>0.32805354521277841</v>
      </c>
      <c r="F36" s="89"/>
      <c r="G36" s="89"/>
      <c r="H36" s="89"/>
      <c r="I36" s="89"/>
      <c r="J36" s="89"/>
      <c r="K36" s="89"/>
      <c r="L36" s="89"/>
      <c r="M36" s="89"/>
      <c r="N36" s="89"/>
      <c r="O36" s="89"/>
      <c r="P36" s="89"/>
    </row>
    <row r="37" spans="1:16" x14ac:dyDescent="0.45">
      <c r="A37" s="59" t="s">
        <v>211</v>
      </c>
      <c r="B37" s="79">
        <v>1063</v>
      </c>
      <c r="C37" s="7">
        <v>11645</v>
      </c>
      <c r="D37" s="92">
        <v>34173</v>
      </c>
      <c r="E37" s="93">
        <f t="shared" si="0"/>
        <v>0.37187253094548328</v>
      </c>
      <c r="F37" s="89"/>
      <c r="G37" s="89"/>
      <c r="H37" s="89"/>
      <c r="I37" s="89"/>
      <c r="J37" s="89"/>
      <c r="K37" s="89"/>
      <c r="L37" s="89"/>
      <c r="M37" s="89"/>
      <c r="N37" s="89"/>
      <c r="O37" s="89"/>
      <c r="P37" s="89"/>
    </row>
    <row r="38" spans="1:16" x14ac:dyDescent="0.45">
      <c r="A38" s="59" t="s">
        <v>136</v>
      </c>
      <c r="B38" s="79">
        <v>6114</v>
      </c>
      <c r="C38" s="7">
        <v>52464</v>
      </c>
      <c r="D38" s="92">
        <v>233776</v>
      </c>
      <c r="E38" s="93">
        <f t="shared" si="0"/>
        <v>0.25057319827527208</v>
      </c>
      <c r="F38" s="89"/>
      <c r="G38" s="89"/>
      <c r="H38" s="89"/>
      <c r="I38" s="89"/>
      <c r="J38" s="89"/>
      <c r="K38" s="89"/>
      <c r="L38" s="89"/>
      <c r="M38" s="89"/>
      <c r="N38" s="89"/>
      <c r="O38" s="89"/>
      <c r="P38" s="89"/>
    </row>
    <row r="39" spans="1:16" x14ac:dyDescent="0.45">
      <c r="A39" s="59" t="s">
        <v>212</v>
      </c>
      <c r="B39" s="79">
        <v>98</v>
      </c>
      <c r="C39" s="7">
        <v>947</v>
      </c>
      <c r="D39" s="92">
        <v>2687</v>
      </c>
      <c r="E39" s="93">
        <f t="shared" si="0"/>
        <v>0.38890956457015258</v>
      </c>
      <c r="F39" s="89"/>
      <c r="G39" s="89"/>
      <c r="H39" s="89"/>
      <c r="I39" s="89"/>
      <c r="J39" s="89"/>
      <c r="K39" s="89"/>
      <c r="L39" s="89"/>
      <c r="M39" s="89"/>
      <c r="N39" s="89"/>
      <c r="O39" s="89"/>
      <c r="P39" s="89"/>
    </row>
    <row r="40" spans="1:16" x14ac:dyDescent="0.45">
      <c r="A40" s="59" t="s">
        <v>213</v>
      </c>
      <c r="B40" s="79">
        <v>1118</v>
      </c>
      <c r="C40" s="7">
        <v>13488</v>
      </c>
      <c r="D40" s="92">
        <v>49620</v>
      </c>
      <c r="E40" s="93">
        <f t="shared" si="0"/>
        <v>0.29435711406690851</v>
      </c>
      <c r="F40" s="89"/>
      <c r="G40" s="89"/>
      <c r="H40" s="89"/>
      <c r="I40" s="89"/>
      <c r="J40" s="89"/>
      <c r="K40" s="89"/>
      <c r="L40" s="89"/>
      <c r="M40" s="89"/>
      <c r="N40" s="89"/>
      <c r="O40" s="89"/>
      <c r="P40" s="89"/>
    </row>
    <row r="41" spans="1:16" x14ac:dyDescent="0.45">
      <c r="A41" s="59" t="s">
        <v>137</v>
      </c>
      <c r="B41" s="79">
        <v>8451</v>
      </c>
      <c r="C41" s="7">
        <v>43493</v>
      </c>
      <c r="D41" s="92">
        <v>182476</v>
      </c>
      <c r="E41" s="93">
        <f t="shared" si="0"/>
        <v>0.28466209254915714</v>
      </c>
      <c r="F41" s="89"/>
      <c r="G41" s="89"/>
      <c r="H41" s="89"/>
      <c r="I41" s="89"/>
      <c r="J41" s="89"/>
      <c r="K41" s="89"/>
      <c r="L41" s="89"/>
      <c r="M41" s="89"/>
      <c r="N41" s="89"/>
      <c r="O41" s="89"/>
      <c r="P41" s="89"/>
    </row>
    <row r="42" spans="1:16" x14ac:dyDescent="0.45">
      <c r="A42" s="59" t="s">
        <v>214</v>
      </c>
      <c r="B42" s="79">
        <v>847</v>
      </c>
      <c r="C42" s="7">
        <v>6542</v>
      </c>
      <c r="D42" s="92">
        <v>45095</v>
      </c>
      <c r="E42" s="93">
        <f t="shared" si="0"/>
        <v>0.16385408581882693</v>
      </c>
      <c r="F42" s="89"/>
      <c r="G42" s="89"/>
      <c r="H42" s="89"/>
      <c r="I42" s="89"/>
      <c r="J42" s="89"/>
      <c r="K42" s="89"/>
      <c r="L42" s="89"/>
      <c r="M42" s="89"/>
      <c r="N42" s="89"/>
      <c r="O42" s="89"/>
      <c r="P42" s="89"/>
    </row>
    <row r="43" spans="1:16" x14ac:dyDescent="0.45">
      <c r="A43" s="59" t="s">
        <v>138</v>
      </c>
      <c r="B43" s="79">
        <v>2745</v>
      </c>
      <c r="C43" s="7">
        <v>93546</v>
      </c>
      <c r="D43" s="92">
        <v>218082</v>
      </c>
      <c r="E43" s="93">
        <f t="shared" si="0"/>
        <v>0.4415357526068176</v>
      </c>
      <c r="F43" s="89"/>
      <c r="G43" s="89"/>
      <c r="H43" s="89"/>
      <c r="I43" s="89"/>
      <c r="J43" s="89"/>
      <c r="K43" s="89"/>
      <c r="L43" s="89"/>
      <c r="M43" s="89"/>
      <c r="N43" s="89"/>
      <c r="O43" s="89"/>
      <c r="P43" s="89"/>
    </row>
    <row r="44" spans="1:16" ht="15" customHeight="1" x14ac:dyDescent="0.45">
      <c r="A44" s="59" t="s">
        <v>574</v>
      </c>
      <c r="B44" s="79">
        <v>7</v>
      </c>
      <c r="C44" s="7">
        <v>1400</v>
      </c>
      <c r="D44" s="92"/>
      <c r="E44" s="93"/>
      <c r="F44" s="89"/>
      <c r="G44" s="89"/>
      <c r="H44" s="89"/>
      <c r="I44" s="89"/>
      <c r="J44" s="89"/>
      <c r="K44" s="89"/>
      <c r="L44" s="89"/>
      <c r="M44" s="89"/>
      <c r="N44" s="89"/>
      <c r="O44" s="89"/>
      <c r="P44" s="89"/>
    </row>
    <row r="45" spans="1:16" x14ac:dyDescent="0.45">
      <c r="A45" s="210" t="s">
        <v>161</v>
      </c>
      <c r="B45" s="210">
        <f>SUM(B5:B44)</f>
        <v>191857</v>
      </c>
      <c r="C45" s="116">
        <v>1454873</v>
      </c>
      <c r="D45" s="192">
        <v>6320009</v>
      </c>
      <c r="E45" s="94"/>
      <c r="F45" s="89"/>
      <c r="G45" s="89"/>
      <c r="H45" s="89"/>
      <c r="I45" s="89"/>
      <c r="J45" s="89"/>
      <c r="K45" s="89"/>
      <c r="L45" s="89"/>
      <c r="M45" s="89"/>
      <c r="N45" s="89"/>
      <c r="O45" s="89"/>
      <c r="P45" s="89"/>
    </row>
    <row r="46" spans="1:16" x14ac:dyDescent="0.45">
      <c r="A46" s="175" t="s">
        <v>573</v>
      </c>
      <c r="B46" s="175"/>
      <c r="C46" s="175"/>
      <c r="D46" s="175"/>
      <c r="E46" s="175"/>
      <c r="F46" s="326"/>
      <c r="G46" s="89"/>
      <c r="H46" s="89"/>
      <c r="I46" s="89"/>
      <c r="J46" s="89"/>
      <c r="K46" s="89"/>
      <c r="L46" s="89"/>
      <c r="M46" s="89"/>
      <c r="N46" s="89"/>
      <c r="O46" s="89"/>
      <c r="P46" s="89"/>
    </row>
    <row r="47" spans="1:16" s="90" customFormat="1" x14ac:dyDescent="0.45">
      <c r="A47" s="258" t="s">
        <v>279</v>
      </c>
      <c r="B47" s="258"/>
      <c r="C47" s="258"/>
      <c r="D47" s="258"/>
      <c r="E47" s="258"/>
      <c r="F47" s="326"/>
      <c r="G47" s="89"/>
      <c r="H47" s="89"/>
      <c r="I47" s="89"/>
      <c r="J47" s="89"/>
      <c r="K47" s="89"/>
      <c r="L47" s="89"/>
      <c r="M47" s="89"/>
      <c r="N47" s="89"/>
      <c r="O47" s="89"/>
      <c r="P47" s="89"/>
    </row>
    <row r="48" spans="1:16" ht="14.25" customHeight="1" x14ac:dyDescent="0.45">
      <c r="A48" s="215" t="s">
        <v>524</v>
      </c>
      <c r="B48" s="215"/>
      <c r="C48" s="215"/>
      <c r="D48" s="215"/>
      <c r="E48" s="215"/>
      <c r="F48" s="326"/>
      <c r="G48" s="89"/>
      <c r="H48" s="89"/>
      <c r="I48" s="89"/>
      <c r="J48" s="89"/>
      <c r="K48" s="89"/>
      <c r="L48" s="89"/>
      <c r="M48" s="89"/>
      <c r="N48" s="89"/>
      <c r="O48" s="89"/>
      <c r="P48" s="89"/>
    </row>
    <row r="49" spans="1:16" x14ac:dyDescent="0.45">
      <c r="A49" s="172"/>
      <c r="B49" s="172"/>
      <c r="C49" s="89"/>
      <c r="D49" s="89"/>
      <c r="E49" s="89"/>
      <c r="F49" s="89"/>
      <c r="G49" s="89"/>
      <c r="H49" s="89"/>
      <c r="I49" s="89"/>
      <c r="J49" s="89"/>
      <c r="K49" s="89"/>
      <c r="L49" s="89"/>
      <c r="M49" s="89"/>
      <c r="N49" s="89"/>
      <c r="O49" s="89"/>
      <c r="P49" s="89"/>
    </row>
    <row r="50" spans="1:16" x14ac:dyDescent="0.45">
      <c r="A50" s="172"/>
      <c r="B50" s="172"/>
      <c r="C50" s="89"/>
      <c r="D50" s="89"/>
      <c r="E50" s="89"/>
      <c r="F50" s="89"/>
      <c r="G50" s="89"/>
      <c r="H50" s="89"/>
      <c r="I50" s="89"/>
      <c r="J50" s="89"/>
      <c r="K50" s="89"/>
      <c r="L50" s="89"/>
      <c r="M50" s="89"/>
      <c r="N50" s="89"/>
      <c r="O50" s="89"/>
      <c r="P50" s="89"/>
    </row>
    <row r="51" spans="1:16" x14ac:dyDescent="0.45">
      <c r="A51" s="172"/>
      <c r="B51" s="172"/>
      <c r="C51" s="89"/>
      <c r="D51" s="89"/>
      <c r="E51" s="89"/>
      <c r="F51" s="89"/>
      <c r="G51" s="89"/>
      <c r="H51" s="89"/>
      <c r="I51" s="89"/>
      <c r="J51" s="89"/>
      <c r="K51" s="89"/>
      <c r="L51" s="89"/>
      <c r="M51" s="89"/>
      <c r="N51" s="89"/>
      <c r="O51" s="89"/>
      <c r="P51" s="89"/>
    </row>
    <row r="52" spans="1:16" x14ac:dyDescent="0.45">
      <c r="A52" s="172"/>
      <c r="B52" s="172"/>
      <c r="C52" s="89"/>
      <c r="D52" s="89"/>
      <c r="E52" s="89"/>
      <c r="F52" s="89"/>
      <c r="G52" s="89"/>
      <c r="H52" s="89"/>
      <c r="I52" s="89"/>
      <c r="J52" s="89"/>
      <c r="K52" s="89"/>
      <c r="L52" s="89"/>
      <c r="M52" s="89"/>
      <c r="N52" s="89"/>
      <c r="O52" s="89"/>
      <c r="P52" s="89"/>
    </row>
    <row r="53" spans="1:16" x14ac:dyDescent="0.45">
      <c r="A53" s="172"/>
      <c r="B53" s="172"/>
      <c r="C53" s="89"/>
      <c r="D53" s="89"/>
      <c r="E53" s="89"/>
      <c r="F53" s="89"/>
      <c r="G53" s="89"/>
      <c r="H53" s="89"/>
      <c r="I53" s="89"/>
      <c r="J53" s="89"/>
      <c r="K53" s="89"/>
      <c r="L53" s="89"/>
      <c r="M53" s="89"/>
      <c r="N53" s="89"/>
      <c r="O53" s="89"/>
      <c r="P53" s="89"/>
    </row>
    <row r="54" spans="1:16" x14ac:dyDescent="0.45">
      <c r="A54" s="89"/>
      <c r="B54" s="89"/>
      <c r="C54" s="89"/>
      <c r="D54" s="89"/>
      <c r="E54" s="89"/>
      <c r="F54" s="89"/>
      <c r="G54" s="89"/>
      <c r="H54" s="89"/>
      <c r="I54" s="89"/>
      <c r="J54" s="89"/>
      <c r="K54" s="89"/>
      <c r="L54" s="89"/>
      <c r="M54" s="89"/>
      <c r="N54" s="89"/>
      <c r="O54" s="89"/>
      <c r="P54" s="89"/>
    </row>
    <row r="55" spans="1:16" x14ac:dyDescent="0.45">
      <c r="A55" s="89"/>
      <c r="B55" s="89"/>
      <c r="C55" s="89"/>
      <c r="D55" s="89"/>
      <c r="E55" s="89"/>
      <c r="F55" s="89"/>
      <c r="G55" s="89"/>
      <c r="H55" s="89"/>
      <c r="I55" s="89"/>
      <c r="J55" s="89"/>
      <c r="K55" s="89"/>
      <c r="L55" s="89"/>
      <c r="M55" s="89"/>
      <c r="N55" s="89"/>
      <c r="O55" s="89"/>
      <c r="P55" s="89"/>
    </row>
    <row r="56" spans="1:16" x14ac:dyDescent="0.45">
      <c r="A56" s="89"/>
      <c r="B56" s="89"/>
      <c r="C56" s="89"/>
      <c r="D56" s="89"/>
      <c r="E56" s="89"/>
      <c r="F56" s="89"/>
      <c r="G56" s="89"/>
      <c r="H56" s="89"/>
      <c r="I56" s="89"/>
      <c r="J56" s="89"/>
      <c r="K56" s="89"/>
      <c r="L56" s="89"/>
      <c r="M56" s="89"/>
      <c r="N56" s="89"/>
      <c r="O56" s="89"/>
      <c r="P56" s="89"/>
    </row>
    <row r="57" spans="1:16" x14ac:dyDescent="0.45">
      <c r="A57" s="89"/>
      <c r="B57" s="89"/>
      <c r="C57" s="89"/>
      <c r="D57" s="89"/>
      <c r="E57" s="89"/>
      <c r="F57" s="89"/>
      <c r="G57" s="89"/>
      <c r="H57" s="89"/>
      <c r="I57" s="89"/>
      <c r="J57" s="89"/>
      <c r="K57" s="89"/>
      <c r="L57" s="89"/>
      <c r="M57" s="89"/>
      <c r="N57" s="89"/>
      <c r="O57" s="89"/>
      <c r="P57" s="89"/>
    </row>
    <row r="58" spans="1:16" x14ac:dyDescent="0.45">
      <c r="A58" s="89"/>
      <c r="B58" s="89"/>
      <c r="C58" s="89"/>
      <c r="D58" s="89"/>
      <c r="E58" s="89"/>
      <c r="F58" s="89"/>
      <c r="G58" s="89"/>
      <c r="H58" s="89"/>
      <c r="I58" s="89"/>
      <c r="J58" s="89"/>
      <c r="K58" s="89"/>
      <c r="L58" s="89"/>
      <c r="M58" s="89"/>
      <c r="N58" s="89"/>
      <c r="O58" s="89"/>
      <c r="P58" s="89"/>
    </row>
    <row r="59" spans="1:16" x14ac:dyDescent="0.45">
      <c r="A59" s="89"/>
      <c r="B59" s="89"/>
      <c r="C59" s="89"/>
      <c r="D59" s="89"/>
      <c r="E59" s="89"/>
      <c r="F59" s="89"/>
      <c r="G59" s="89"/>
      <c r="H59" s="89"/>
      <c r="I59" s="89"/>
      <c r="J59" s="89"/>
      <c r="K59" s="89"/>
      <c r="L59" s="89"/>
      <c r="M59" s="89"/>
      <c r="N59" s="89"/>
      <c r="O59" s="89"/>
      <c r="P59" s="89"/>
    </row>
    <row r="60" spans="1:16" x14ac:dyDescent="0.45">
      <c r="A60" s="89"/>
      <c r="B60" s="89"/>
      <c r="C60" s="89"/>
      <c r="D60" s="89"/>
      <c r="E60" s="89"/>
      <c r="F60" s="89"/>
      <c r="G60" s="89"/>
      <c r="H60" s="89"/>
      <c r="I60" s="89"/>
      <c r="J60" s="89"/>
      <c r="K60" s="89"/>
      <c r="L60" s="89"/>
      <c r="M60" s="89"/>
      <c r="N60" s="89"/>
      <c r="O60" s="89"/>
      <c r="P60" s="89"/>
    </row>
    <row r="61" spans="1:16" x14ac:dyDescent="0.45">
      <c r="A61" s="89"/>
      <c r="B61" s="89"/>
      <c r="C61" s="89"/>
      <c r="D61" s="89"/>
      <c r="E61" s="89"/>
      <c r="F61" s="89"/>
      <c r="G61" s="89"/>
      <c r="H61" s="89"/>
      <c r="I61" s="89"/>
      <c r="J61" s="89"/>
      <c r="K61" s="89"/>
      <c r="L61" s="89"/>
      <c r="M61" s="89"/>
      <c r="N61" s="89"/>
      <c r="O61" s="89"/>
      <c r="P61" s="89"/>
    </row>
    <row r="62" spans="1:16" x14ac:dyDescent="0.45">
      <c r="A62" s="89"/>
      <c r="B62" s="89"/>
      <c r="C62" s="89"/>
      <c r="D62" s="89"/>
      <c r="E62" s="89"/>
      <c r="F62" s="89"/>
      <c r="G62" s="89"/>
      <c r="H62" s="89"/>
      <c r="I62" s="89"/>
      <c r="J62" s="89"/>
      <c r="K62" s="89"/>
      <c r="L62" s="89"/>
      <c r="M62" s="89"/>
      <c r="N62" s="89"/>
      <c r="O62" s="89"/>
      <c r="P62" s="89"/>
    </row>
    <row r="63" spans="1:16" x14ac:dyDescent="0.45">
      <c r="A63" s="89"/>
      <c r="B63" s="89"/>
      <c r="C63" s="89"/>
      <c r="D63" s="89"/>
      <c r="E63" s="89"/>
      <c r="F63" s="89"/>
      <c r="G63" s="89"/>
      <c r="H63" s="89"/>
      <c r="I63" s="89"/>
      <c r="J63" s="89"/>
      <c r="K63" s="89"/>
      <c r="L63" s="89"/>
      <c r="M63" s="89"/>
      <c r="N63" s="89"/>
      <c r="O63" s="89"/>
      <c r="P63" s="89"/>
    </row>
    <row r="64" spans="1:16" x14ac:dyDescent="0.45">
      <c r="A64" s="89"/>
      <c r="B64" s="89"/>
      <c r="C64" s="89"/>
      <c r="D64" s="89"/>
      <c r="E64" s="89"/>
      <c r="F64" s="89"/>
      <c r="G64" s="89"/>
      <c r="H64" s="89"/>
      <c r="I64" s="89"/>
      <c r="J64" s="89"/>
      <c r="K64" s="89"/>
      <c r="L64" s="89"/>
      <c r="M64" s="89"/>
      <c r="N64" s="89"/>
      <c r="O64" s="89"/>
      <c r="P64" s="89"/>
    </row>
    <row r="65" spans="1:16" x14ac:dyDescent="0.45">
      <c r="A65" s="89"/>
      <c r="B65" s="89"/>
      <c r="C65" s="89"/>
      <c r="D65" s="89"/>
      <c r="E65" s="89"/>
      <c r="F65" s="89"/>
      <c r="G65" s="89"/>
      <c r="H65" s="89"/>
      <c r="I65" s="89"/>
      <c r="J65" s="89"/>
      <c r="K65" s="89"/>
      <c r="L65" s="89"/>
      <c r="M65" s="89"/>
      <c r="N65" s="89"/>
      <c r="O65" s="89"/>
      <c r="P65" s="89"/>
    </row>
    <row r="66" spans="1:16" x14ac:dyDescent="0.45">
      <c r="A66" s="89"/>
      <c r="B66" s="89"/>
      <c r="C66" s="89"/>
      <c r="D66" s="89"/>
      <c r="E66" s="89"/>
      <c r="F66" s="89"/>
      <c r="G66" s="89"/>
      <c r="H66" s="89"/>
      <c r="I66" s="89"/>
      <c r="J66" s="89"/>
      <c r="K66" s="89"/>
      <c r="L66" s="89"/>
      <c r="M66" s="89"/>
      <c r="N66" s="89"/>
      <c r="O66" s="89"/>
      <c r="P66" s="89"/>
    </row>
  </sheetData>
  <mergeCells count="2">
    <mergeCell ref="A2:E2"/>
    <mergeCell ref="A3:E3"/>
  </mergeCells>
  <conditionalFormatting sqref="B5:B44">
    <cfRule type="top10" dxfId="9" priority="9" rank="10"/>
    <cfRule type="top10" dxfId="8" priority="10" rank="10"/>
  </conditionalFormatting>
  <conditionalFormatting sqref="C5:C44">
    <cfRule type="top10" dxfId="7" priority="13" rank="10"/>
    <cfRule type="top10" dxfId="6" priority="14" rank="10"/>
  </conditionalFormatting>
  <conditionalFormatting sqref="D5:D44">
    <cfRule type="top10" dxfId="5" priority="17" rank="10"/>
    <cfRule type="top10" dxfId="4" priority="18" rank="10"/>
  </conditionalFormatting>
  <conditionalFormatting sqref="E5:E44">
    <cfRule type="top10" dxfId="3" priority="21" rank="10"/>
    <cfRule type="top10" dxfId="2" priority="22" rank="10"/>
  </conditionalFormatting>
  <hyperlinks>
    <hyperlink ref="A1" location="'Table of Contents'!A1" display="Table of contents" xr:uid="{D5E90FA5-F382-4E2B-BCB0-305AF4B6405D}"/>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B826-2AD8-4FC2-AFA9-4BFC574478CC}">
  <sheetPr>
    <tabColor theme="5" tint="0.79998168889431442"/>
  </sheetPr>
  <dimension ref="A1:J22"/>
  <sheetViews>
    <sheetView workbookViewId="0"/>
  </sheetViews>
  <sheetFormatPr defaultRowHeight="14.25" x14ac:dyDescent="0.45"/>
  <cols>
    <col min="1" max="1" width="14.19921875" customWidth="1"/>
    <col min="2" max="3" width="15.796875" customWidth="1"/>
  </cols>
  <sheetData>
    <row r="1" spans="1:4" x14ac:dyDescent="0.45">
      <c r="A1" s="337" t="s">
        <v>556</v>
      </c>
    </row>
    <row r="2" spans="1:4" ht="34.799999999999997" customHeight="1" x14ac:dyDescent="0.45">
      <c r="A2" s="394" t="s">
        <v>33</v>
      </c>
      <c r="B2" s="394"/>
      <c r="C2" s="394"/>
    </row>
    <row r="3" spans="1:4" ht="16.899999999999999" x14ac:dyDescent="0.5">
      <c r="A3" s="395" t="s">
        <v>493</v>
      </c>
      <c r="B3" s="395"/>
      <c r="C3" s="395"/>
    </row>
    <row r="4" spans="1:4" ht="15.75" x14ac:dyDescent="0.5">
      <c r="A4" s="25" t="s">
        <v>5</v>
      </c>
      <c r="B4" s="280" t="s">
        <v>523</v>
      </c>
      <c r="C4" s="280" t="s">
        <v>32</v>
      </c>
    </row>
    <row r="5" spans="1:4" x14ac:dyDescent="0.45">
      <c r="A5" s="139">
        <v>43497</v>
      </c>
      <c r="B5" s="26">
        <v>199624</v>
      </c>
      <c r="C5" s="2">
        <v>1477487</v>
      </c>
    </row>
    <row r="6" spans="1:4" x14ac:dyDescent="0.45">
      <c r="A6" s="139">
        <v>43525</v>
      </c>
      <c r="B6" s="26">
        <v>197417</v>
      </c>
      <c r="C6" s="2">
        <v>1472149</v>
      </c>
    </row>
    <row r="7" spans="1:4" x14ac:dyDescent="0.45">
      <c r="A7" s="139">
        <v>43556</v>
      </c>
      <c r="B7" s="26">
        <v>194823</v>
      </c>
      <c r="C7" s="2">
        <v>1467625</v>
      </c>
    </row>
    <row r="8" spans="1:4" x14ac:dyDescent="0.45">
      <c r="A8" s="139">
        <v>43586</v>
      </c>
      <c r="B8" s="26">
        <v>191807</v>
      </c>
      <c r="C8" s="2">
        <v>1463376</v>
      </c>
    </row>
    <row r="9" spans="1:4" x14ac:dyDescent="0.45">
      <c r="A9" s="139">
        <v>43617</v>
      </c>
      <c r="B9" s="26">
        <v>189229</v>
      </c>
      <c r="C9" s="2">
        <v>1461361</v>
      </c>
    </row>
    <row r="10" spans="1:4" x14ac:dyDescent="0.45">
      <c r="A10" s="139">
        <v>43647</v>
      </c>
      <c r="B10" s="26">
        <v>186772</v>
      </c>
      <c r="C10" s="2">
        <v>1462476</v>
      </c>
    </row>
    <row r="11" spans="1:4" x14ac:dyDescent="0.45">
      <c r="A11" s="139">
        <v>43678</v>
      </c>
      <c r="B11" s="26">
        <v>184248</v>
      </c>
      <c r="C11" s="2">
        <v>1462447</v>
      </c>
    </row>
    <row r="12" spans="1:4" x14ac:dyDescent="0.45">
      <c r="A12" s="139">
        <v>43709</v>
      </c>
      <c r="B12" s="26">
        <v>182014</v>
      </c>
      <c r="C12" s="2">
        <v>1460546</v>
      </c>
    </row>
    <row r="13" spans="1:4" x14ac:dyDescent="0.45">
      <c r="A13" s="139">
        <v>43739</v>
      </c>
      <c r="B13" s="26">
        <v>179682</v>
      </c>
      <c r="C13" s="2">
        <v>1460208</v>
      </c>
    </row>
    <row r="14" spans="1:4" x14ac:dyDescent="0.45">
      <c r="A14" s="139">
        <v>43770</v>
      </c>
      <c r="B14" s="26">
        <v>176621</v>
      </c>
      <c r="C14" s="2">
        <v>1461536</v>
      </c>
    </row>
    <row r="15" spans="1:4" x14ac:dyDescent="0.45">
      <c r="A15" s="139">
        <v>43800</v>
      </c>
      <c r="B15" s="26">
        <v>169820</v>
      </c>
      <c r="C15" s="2">
        <v>1467298</v>
      </c>
      <c r="D15" s="333"/>
    </row>
    <row r="16" spans="1:4" x14ac:dyDescent="0.45">
      <c r="A16" s="139">
        <v>43831</v>
      </c>
      <c r="B16" s="345">
        <v>191471</v>
      </c>
      <c r="C16" s="2">
        <v>1463705</v>
      </c>
      <c r="D16" s="333"/>
    </row>
    <row r="17" spans="1:10" x14ac:dyDescent="0.45">
      <c r="A17" s="139">
        <v>43862</v>
      </c>
      <c r="B17" s="346">
        <v>191857</v>
      </c>
      <c r="C17" s="2">
        <v>1454922</v>
      </c>
      <c r="D17" s="333"/>
      <c r="E17" s="84"/>
      <c r="F17" s="84"/>
      <c r="G17" s="84"/>
      <c r="H17" s="84"/>
      <c r="I17" s="84"/>
      <c r="J17" s="84"/>
    </row>
    <row r="18" spans="1:10" x14ac:dyDescent="0.45">
      <c r="A18" s="24"/>
      <c r="B18" s="24"/>
      <c r="C18" s="24"/>
      <c r="D18" s="333"/>
      <c r="E18" s="84"/>
      <c r="F18" s="84"/>
      <c r="G18" s="84"/>
      <c r="H18" s="84"/>
      <c r="I18" s="84"/>
      <c r="J18" s="84"/>
    </row>
    <row r="19" spans="1:10" ht="16.899999999999999" x14ac:dyDescent="0.5">
      <c r="A19" s="393" t="s">
        <v>162</v>
      </c>
      <c r="B19" s="393"/>
      <c r="C19" s="393"/>
      <c r="E19" s="84"/>
      <c r="F19" s="84"/>
      <c r="G19" s="84"/>
      <c r="H19" s="84"/>
      <c r="I19" s="84"/>
      <c r="J19" s="84"/>
    </row>
    <row r="20" spans="1:10" ht="16.899999999999999" x14ac:dyDescent="0.5">
      <c r="A20" s="396" t="s">
        <v>372</v>
      </c>
      <c r="B20" s="396"/>
      <c r="C20" s="396"/>
      <c r="E20" s="84"/>
      <c r="F20" s="84"/>
      <c r="G20" s="84"/>
      <c r="H20" s="84"/>
      <c r="I20" s="84"/>
      <c r="J20" s="84"/>
    </row>
    <row r="21" spans="1:10" x14ac:dyDescent="0.45">
      <c r="A21" s="101" t="s">
        <v>114</v>
      </c>
      <c r="B21" s="101" t="s">
        <v>115</v>
      </c>
      <c r="C21" s="101" t="s">
        <v>161</v>
      </c>
    </row>
    <row r="22" spans="1:10" x14ac:dyDescent="0.45">
      <c r="A22" s="347">
        <v>71386</v>
      </c>
      <c r="B22" s="347">
        <v>1383536</v>
      </c>
      <c r="C22" s="348">
        <v>1454922</v>
      </c>
    </row>
  </sheetData>
  <mergeCells count="4">
    <mergeCell ref="A19:C19"/>
    <mergeCell ref="A2:C2"/>
    <mergeCell ref="A3:C3"/>
    <mergeCell ref="A20:C20"/>
  </mergeCells>
  <hyperlinks>
    <hyperlink ref="A1" location="'Table of Contents'!A1" display="Table of Contents" xr:uid="{112B3803-9008-4018-8599-2A642A26F5C7}"/>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2E06-007D-4795-BD7E-F44821D182AD}">
  <sheetPr>
    <tabColor theme="5" tint="0.79998168889431442"/>
  </sheetPr>
  <dimension ref="A1:D15"/>
  <sheetViews>
    <sheetView workbookViewId="0"/>
  </sheetViews>
  <sheetFormatPr defaultRowHeight="14.25" x14ac:dyDescent="0.45"/>
  <cols>
    <col min="1" max="1" width="41.73046875" customWidth="1"/>
    <col min="2" max="2" width="13" bestFit="1" customWidth="1"/>
    <col min="3" max="3" width="11.1328125" bestFit="1" customWidth="1"/>
    <col min="5" max="5" width="14.33203125" bestFit="1" customWidth="1"/>
    <col min="6" max="14" width="11.6640625" customWidth="1"/>
    <col min="15" max="15" width="11" bestFit="1" customWidth="1"/>
  </cols>
  <sheetData>
    <row r="1" spans="1:4" s="330" customFormat="1" x14ac:dyDescent="0.45">
      <c r="A1" s="337" t="s">
        <v>556</v>
      </c>
    </row>
    <row r="2" spans="1:4" s="174" customFormat="1" ht="16.899999999999999" customHeight="1" x14ac:dyDescent="0.45">
      <c r="A2" s="397" t="s">
        <v>479</v>
      </c>
      <c r="B2" s="397"/>
      <c r="C2" s="398"/>
    </row>
    <row r="3" spans="1:4" ht="16.899999999999999" customHeight="1" x14ac:dyDescent="0.45">
      <c r="A3" s="397"/>
      <c r="B3" s="397"/>
      <c r="C3" s="398"/>
      <c r="D3" s="141"/>
    </row>
    <row r="4" spans="1:4" x14ac:dyDescent="0.45">
      <c r="A4" s="362" t="s">
        <v>80</v>
      </c>
      <c r="B4" s="361" t="s">
        <v>519</v>
      </c>
      <c r="C4" s="363" t="s">
        <v>575</v>
      </c>
    </row>
    <row r="5" spans="1:4" x14ac:dyDescent="0.45">
      <c r="A5" s="370" t="s">
        <v>509</v>
      </c>
      <c r="B5" s="367">
        <v>1876</v>
      </c>
      <c r="C5" s="369">
        <f>B5/B14</f>
        <v>9.7781159926403523E-3</v>
      </c>
    </row>
    <row r="6" spans="1:4" x14ac:dyDescent="0.45">
      <c r="A6" s="370" t="s">
        <v>508</v>
      </c>
      <c r="B6" s="367">
        <v>43527</v>
      </c>
      <c r="C6" s="369">
        <f>B6/B14</f>
        <v>0.22687209744757814</v>
      </c>
    </row>
    <row r="7" spans="1:4" x14ac:dyDescent="0.45">
      <c r="A7" s="370" t="s">
        <v>484</v>
      </c>
      <c r="B7" s="367">
        <v>7863</v>
      </c>
      <c r="C7" s="369">
        <f>B8/B14</f>
        <v>0.28264280166999378</v>
      </c>
    </row>
    <row r="8" spans="1:4" x14ac:dyDescent="0.45">
      <c r="A8" s="370" t="s">
        <v>510</v>
      </c>
      <c r="B8" s="367">
        <v>54227</v>
      </c>
      <c r="C8" s="369">
        <f>B8/B14</f>
        <v>0.28264280166999378</v>
      </c>
    </row>
    <row r="9" spans="1:4" x14ac:dyDescent="0.45">
      <c r="A9" s="370" t="s">
        <v>485</v>
      </c>
      <c r="B9" s="367">
        <v>28342</v>
      </c>
      <c r="C9" s="369">
        <f>B9/B14</f>
        <v>0.14772460738987891</v>
      </c>
    </row>
    <row r="10" spans="1:4" x14ac:dyDescent="0.45">
      <c r="A10" s="370" t="s">
        <v>511</v>
      </c>
      <c r="B10" s="367">
        <v>33477</v>
      </c>
      <c r="C10" s="369">
        <f>B10/B14</f>
        <v>0.17448933320129054</v>
      </c>
    </row>
    <row r="11" spans="1:4" x14ac:dyDescent="0.45">
      <c r="A11" s="370" t="s">
        <v>512</v>
      </c>
      <c r="B11" s="367">
        <v>1856</v>
      </c>
      <c r="C11" s="369">
        <f>B11/B14</f>
        <v>9.6738716856825651E-3</v>
      </c>
    </row>
    <row r="12" spans="1:4" x14ac:dyDescent="0.45">
      <c r="A12" s="370" t="s">
        <v>486</v>
      </c>
      <c r="B12" s="367">
        <v>20497</v>
      </c>
      <c r="C12" s="369">
        <f>B12/B14</f>
        <v>0.10683477798568726</v>
      </c>
    </row>
    <row r="13" spans="1:4" x14ac:dyDescent="0.45">
      <c r="A13" s="370" t="s">
        <v>253</v>
      </c>
      <c r="B13" s="367">
        <v>192</v>
      </c>
      <c r="C13" s="369">
        <f>B13/B14</f>
        <v>1.0007453467947482E-3</v>
      </c>
    </row>
    <row r="14" spans="1:4" x14ac:dyDescent="0.45">
      <c r="A14" s="102" t="s">
        <v>161</v>
      </c>
      <c r="B14" s="117">
        <f>SUM(B5:B13)</f>
        <v>191857</v>
      </c>
      <c r="C14" s="160">
        <f>B14/B14</f>
        <v>1</v>
      </c>
    </row>
    <row r="15" spans="1:4" x14ac:dyDescent="0.45">
      <c r="A15" s="206"/>
      <c r="B15" s="206"/>
      <c r="C15" s="206"/>
    </row>
  </sheetData>
  <mergeCells count="1">
    <mergeCell ref="A2:C3"/>
  </mergeCells>
  <hyperlinks>
    <hyperlink ref="A1" location="'Table of Contents'!A1" display="Table of Contents" xr:uid="{7B035405-BC8B-442C-9CB3-DA4FBC042120}"/>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X77"/>
  <sheetViews>
    <sheetView workbookViewId="0"/>
  </sheetViews>
  <sheetFormatPr defaultColWidth="9" defaultRowHeight="14.25" x14ac:dyDescent="0.45"/>
  <cols>
    <col min="1" max="1" width="17.86328125" style="1" customWidth="1"/>
    <col min="2" max="2" width="31.59765625" style="1" customWidth="1"/>
    <col min="3" max="4" width="13.46484375" style="1" customWidth="1"/>
    <col min="5" max="9" width="12.86328125" style="1" customWidth="1"/>
    <col min="10" max="10" width="29.53125" style="1" customWidth="1"/>
    <col min="11" max="15" width="9" style="1"/>
    <col min="16" max="16" width="13.86328125" style="1" bestFit="1" customWidth="1"/>
    <col min="17" max="17" width="15.33203125" style="1" bestFit="1" customWidth="1"/>
    <col min="18" max="18" width="15.6640625" style="1" bestFit="1" customWidth="1"/>
    <col min="19" max="19" width="15.46484375" style="1" bestFit="1" customWidth="1"/>
    <col min="20" max="20" width="20.46484375" style="1" bestFit="1" customWidth="1"/>
    <col min="21" max="23" width="10.1328125" style="1" bestFit="1" customWidth="1"/>
    <col min="24" max="24" width="11.1328125" style="1" bestFit="1" customWidth="1"/>
    <col min="25" max="16384" width="9" style="1"/>
  </cols>
  <sheetData>
    <row r="1" spans="1:24" s="90" customFormat="1" x14ac:dyDescent="0.45">
      <c r="A1" s="337" t="s">
        <v>556</v>
      </c>
      <c r="B1" s="95"/>
      <c r="C1" s="95"/>
      <c r="D1" s="95"/>
      <c r="E1" s="95"/>
      <c r="F1" s="95"/>
      <c r="G1" s="95"/>
      <c r="H1" s="95"/>
      <c r="I1" s="95"/>
      <c r="J1" s="95"/>
      <c r="K1" s="95"/>
      <c r="L1" s="95"/>
      <c r="M1" s="95"/>
      <c r="N1" s="95"/>
      <c r="O1" s="95"/>
      <c r="P1" s="95"/>
      <c r="Q1" s="95"/>
    </row>
    <row r="2" spans="1:24" s="90" customFormat="1" x14ac:dyDescent="0.45">
      <c r="A2" s="95"/>
      <c r="B2" s="95"/>
      <c r="C2" s="95"/>
      <c r="D2" s="95"/>
      <c r="E2" s="95"/>
      <c r="F2" s="95"/>
      <c r="G2" s="95"/>
      <c r="H2" s="95"/>
      <c r="I2" s="95"/>
      <c r="J2" s="95"/>
      <c r="K2" s="95"/>
      <c r="L2" s="95"/>
      <c r="M2" s="95"/>
      <c r="N2" s="95"/>
      <c r="O2" s="95"/>
      <c r="P2" s="95"/>
    </row>
    <row r="3" spans="1:24" s="90" customFormat="1" x14ac:dyDescent="0.45">
      <c r="A3" s="95"/>
      <c r="B3" s="95"/>
      <c r="C3" s="95"/>
      <c r="D3" s="95"/>
      <c r="E3" s="95"/>
      <c r="F3" s="95"/>
      <c r="G3" s="95"/>
      <c r="H3" s="95"/>
      <c r="I3" s="95"/>
      <c r="J3" s="95"/>
      <c r="K3" s="95"/>
      <c r="L3" s="95"/>
      <c r="M3" s="95"/>
      <c r="N3" s="95"/>
    </row>
    <row r="4" spans="1:24" s="90" customFormat="1" x14ac:dyDescent="0.45">
      <c r="A4" s="95"/>
      <c r="B4" s="95"/>
      <c r="C4" s="95"/>
      <c r="D4" s="95"/>
      <c r="E4" s="95"/>
      <c r="F4" s="95"/>
      <c r="G4" s="95"/>
      <c r="H4" s="95"/>
      <c r="I4" s="95"/>
      <c r="J4" s="95"/>
      <c r="K4" s="95"/>
      <c r="L4" s="95"/>
      <c r="M4" s="95"/>
      <c r="N4" s="95"/>
    </row>
    <row r="5" spans="1:24" s="90" customFormat="1" x14ac:dyDescent="0.45">
      <c r="A5" s="95"/>
      <c r="B5" s="95"/>
      <c r="C5" s="95"/>
      <c r="D5" s="95"/>
      <c r="E5" s="95"/>
      <c r="F5" s="95"/>
      <c r="G5" s="95"/>
      <c r="H5" s="95"/>
      <c r="I5" s="95"/>
      <c r="J5" s="95"/>
      <c r="K5" s="95"/>
      <c r="L5" s="95"/>
      <c r="M5" s="95"/>
      <c r="N5" s="95"/>
    </row>
    <row r="6" spans="1:24" x14ac:dyDescent="0.45">
      <c r="A6" s="95"/>
      <c r="B6" s="95"/>
      <c r="C6" s="95"/>
      <c r="D6" s="95"/>
      <c r="E6" s="95"/>
      <c r="F6" s="95"/>
      <c r="G6" s="95"/>
      <c r="H6" s="95"/>
      <c r="I6" s="95"/>
      <c r="J6" s="95"/>
      <c r="K6" s="95"/>
      <c r="L6" s="95"/>
      <c r="M6" s="95"/>
      <c r="N6" s="95"/>
    </row>
    <row r="7" spans="1:24" x14ac:dyDescent="0.45">
      <c r="A7" s="95"/>
      <c r="B7" s="95"/>
      <c r="C7" s="95"/>
      <c r="D7" s="95"/>
      <c r="E7" s="95"/>
      <c r="F7" s="95"/>
      <c r="G7" s="95"/>
      <c r="H7" s="95"/>
      <c r="I7" s="95"/>
      <c r="J7" s="95"/>
      <c r="K7" s="95"/>
      <c r="L7" s="95"/>
      <c r="M7" s="95"/>
      <c r="N7" s="95"/>
    </row>
    <row r="8" spans="1:24" x14ac:dyDescent="0.45">
      <c r="A8" s="95"/>
      <c r="B8" s="95"/>
      <c r="C8" s="95"/>
      <c r="D8" s="95"/>
      <c r="E8" s="95"/>
      <c r="F8" s="95"/>
      <c r="G8" s="95"/>
      <c r="H8" s="95"/>
      <c r="I8" s="95"/>
      <c r="J8" s="95"/>
      <c r="K8" s="95"/>
      <c r="L8" s="95"/>
      <c r="M8" s="95"/>
      <c r="N8" s="95"/>
      <c r="O8" s="95"/>
      <c r="P8" s="95"/>
    </row>
    <row r="9" spans="1:24" s="90" customFormat="1" ht="15.75" x14ac:dyDescent="0.5">
      <c r="A9" s="98"/>
      <c r="B9" s="99"/>
      <c r="C9" s="95"/>
      <c r="D9" s="95"/>
      <c r="E9" s="95"/>
      <c r="F9" s="95"/>
      <c r="G9" s="95"/>
      <c r="H9" s="95"/>
      <c r="I9" s="95"/>
      <c r="J9" s="95"/>
      <c r="K9" s="95"/>
      <c r="L9" s="95"/>
      <c r="M9" s="95"/>
      <c r="N9" s="95"/>
      <c r="O9" s="95"/>
      <c r="P9" s="95"/>
      <c r="Q9" s="95"/>
      <c r="R9" s="95"/>
    </row>
    <row r="10" spans="1:24" s="84" customFormat="1" ht="16.899999999999999" x14ac:dyDescent="0.5">
      <c r="A10" s="401" t="s">
        <v>625</v>
      </c>
      <c r="B10" s="402"/>
      <c r="C10" s="402"/>
      <c r="D10" s="402"/>
      <c r="E10" s="402"/>
      <c r="F10" s="402"/>
      <c r="G10" s="403"/>
      <c r="Q10" s="95"/>
      <c r="R10" s="95"/>
    </row>
    <row r="11" spans="1:24" s="84" customFormat="1" x14ac:dyDescent="0.45">
      <c r="A11" s="101" t="s">
        <v>419</v>
      </c>
      <c r="B11" s="343">
        <v>2018</v>
      </c>
      <c r="C11" s="344"/>
      <c r="D11" s="404">
        <v>2019</v>
      </c>
      <c r="E11" s="405"/>
      <c r="F11" s="404">
        <v>2020</v>
      </c>
      <c r="G11" s="405"/>
      <c r="Q11" s="95"/>
      <c r="R11" s="95"/>
    </row>
    <row r="12" spans="1:24" x14ac:dyDescent="0.45">
      <c r="A12" s="101" t="s">
        <v>436</v>
      </c>
      <c r="B12" s="101" t="s">
        <v>435</v>
      </c>
      <c r="C12" s="101" t="s">
        <v>243</v>
      </c>
      <c r="D12" s="101" t="s">
        <v>435</v>
      </c>
      <c r="E12" s="101" t="s">
        <v>243</v>
      </c>
      <c r="F12" s="101" t="s">
        <v>435</v>
      </c>
      <c r="G12" s="101" t="s">
        <v>243</v>
      </c>
      <c r="H12" s="95"/>
      <c r="I12" s="95"/>
      <c r="J12" s="95"/>
      <c r="K12" s="95"/>
      <c r="L12" s="95"/>
      <c r="M12" s="95"/>
      <c r="N12" s="95"/>
      <c r="O12" s="95"/>
      <c r="P12" s="95"/>
      <c r="Q12" s="95"/>
      <c r="R12" s="95"/>
    </row>
    <row r="13" spans="1:24" x14ac:dyDescent="0.45">
      <c r="A13" s="91" t="s">
        <v>9</v>
      </c>
      <c r="B13" s="113">
        <v>57896</v>
      </c>
      <c r="C13" s="20">
        <v>0.31532051631174773</v>
      </c>
      <c r="D13" s="113">
        <v>67492</v>
      </c>
      <c r="E13" s="20">
        <v>0.36660510592069528</v>
      </c>
      <c r="F13" s="113">
        <v>81942</v>
      </c>
      <c r="G13" s="20">
        <v>0.42709935003674609</v>
      </c>
      <c r="H13" s="95"/>
      <c r="I13" s="95"/>
      <c r="J13" s="95"/>
      <c r="K13" s="95"/>
      <c r="L13" s="95"/>
      <c r="M13" s="95"/>
      <c r="N13" s="95"/>
      <c r="O13" s="95"/>
      <c r="P13" s="95"/>
      <c r="Q13" s="95"/>
      <c r="R13" s="95"/>
    </row>
    <row r="14" spans="1:24" x14ac:dyDescent="0.45">
      <c r="A14" s="91" t="s">
        <v>12</v>
      </c>
      <c r="B14" s="113">
        <v>102390</v>
      </c>
      <c r="C14" s="20">
        <v>0.55764936550296829</v>
      </c>
      <c r="D14" s="113">
        <v>93539</v>
      </c>
      <c r="E14" s="20">
        <v>0.50808799565453555</v>
      </c>
      <c r="F14" s="113">
        <v>85725</v>
      </c>
      <c r="G14" s="20">
        <v>0.44681716069781141</v>
      </c>
      <c r="H14" s="95"/>
      <c r="I14" s="95"/>
      <c r="J14" s="95"/>
      <c r="K14" s="95"/>
      <c r="L14" s="95"/>
      <c r="M14" s="95"/>
      <c r="N14" s="95"/>
      <c r="O14" s="95"/>
      <c r="P14" s="95"/>
      <c r="Q14" s="95"/>
      <c r="R14" s="95"/>
      <c r="S14"/>
      <c r="T14"/>
      <c r="U14"/>
      <c r="V14"/>
      <c r="W14"/>
      <c r="X14"/>
    </row>
    <row r="15" spans="1:24" x14ac:dyDescent="0.45">
      <c r="A15" s="91" t="s">
        <v>11</v>
      </c>
      <c r="B15" s="113">
        <v>21211</v>
      </c>
      <c r="C15" s="20">
        <v>0.1155220303905016</v>
      </c>
      <c r="D15" s="113">
        <v>20394</v>
      </c>
      <c r="E15" s="20">
        <v>0.11077675176534492</v>
      </c>
      <c r="F15" s="113">
        <v>21350</v>
      </c>
      <c r="G15" s="20">
        <v>0.11128079767743684</v>
      </c>
      <c r="H15" s="95"/>
      <c r="I15" s="95"/>
      <c r="J15" s="95"/>
      <c r="K15" s="95"/>
      <c r="L15" s="95"/>
      <c r="M15" s="95"/>
      <c r="N15" s="95"/>
      <c r="O15" s="95"/>
      <c r="P15" s="95"/>
      <c r="Q15" s="95"/>
      <c r="R15" s="95"/>
      <c r="S15"/>
      <c r="T15"/>
      <c r="U15"/>
      <c r="V15"/>
      <c r="W15"/>
      <c r="X15"/>
    </row>
    <row r="16" spans="1:24" x14ac:dyDescent="0.45">
      <c r="A16" s="91" t="s">
        <v>10</v>
      </c>
      <c r="B16" s="113">
        <v>2113</v>
      </c>
      <c r="C16" s="20">
        <v>1.1508087794782419E-2</v>
      </c>
      <c r="D16" s="113">
        <v>2675</v>
      </c>
      <c r="E16" s="20">
        <v>1.4530146659424226E-2</v>
      </c>
      <c r="F16" s="113">
        <v>2840</v>
      </c>
      <c r="G16" s="20">
        <v>1.4802691588005651E-2</v>
      </c>
      <c r="H16" s="95"/>
      <c r="I16" s="95"/>
      <c r="J16" s="95"/>
      <c r="K16" s="95"/>
      <c r="L16" s="95"/>
      <c r="M16" s="95"/>
      <c r="N16" s="95"/>
      <c r="O16" s="95"/>
      <c r="P16" s="95"/>
      <c r="Q16" s="95"/>
      <c r="R16"/>
      <c r="S16"/>
      <c r="T16"/>
      <c r="U16"/>
      <c r="V16"/>
      <c r="W16"/>
      <c r="X16"/>
    </row>
    <row r="17" spans="1:24" x14ac:dyDescent="0.45">
      <c r="A17" s="102" t="s">
        <v>161</v>
      </c>
      <c r="B17" s="142">
        <v>183610</v>
      </c>
      <c r="C17" s="177">
        <v>1</v>
      </c>
      <c r="D17" s="316">
        <v>184100</v>
      </c>
      <c r="E17" s="177">
        <v>1</v>
      </c>
      <c r="F17" s="316">
        <v>191857</v>
      </c>
      <c r="G17" s="177">
        <v>1</v>
      </c>
      <c r="H17" s="95"/>
      <c r="I17" s="95"/>
      <c r="J17" s="95"/>
      <c r="K17" s="95"/>
      <c r="L17" s="95"/>
      <c r="M17" s="95"/>
      <c r="N17" s="95"/>
      <c r="O17" s="95"/>
      <c r="P17" s="95"/>
      <c r="Q17" s="95"/>
      <c r="R17"/>
      <c r="S17"/>
      <c r="T17"/>
      <c r="U17"/>
      <c r="V17"/>
      <c r="W17"/>
      <c r="X17"/>
    </row>
    <row r="18" spans="1:24" x14ac:dyDescent="0.45">
      <c r="A18" s="95"/>
      <c r="B18" s="95"/>
      <c r="C18" s="95"/>
      <c r="D18" s="84"/>
      <c r="E18" s="84"/>
      <c r="F18" s="84"/>
      <c r="G18" s="84"/>
      <c r="H18" s="95"/>
      <c r="I18" s="95"/>
      <c r="J18" s="95"/>
      <c r="K18" s="95"/>
      <c r="L18" s="95"/>
      <c r="M18" s="95"/>
      <c r="N18" s="95"/>
      <c r="O18" s="95"/>
      <c r="P18" s="95"/>
      <c r="Q18" s="95"/>
      <c r="R18"/>
      <c r="S18"/>
      <c r="T18"/>
      <c r="U18"/>
      <c r="V18"/>
      <c r="W18"/>
      <c r="X18"/>
    </row>
    <row r="19" spans="1:24" x14ac:dyDescent="0.45">
      <c r="A19" s="95"/>
      <c r="B19" s="95"/>
      <c r="C19" s="95"/>
      <c r="D19" s="95"/>
      <c r="E19" s="95"/>
      <c r="F19" s="95"/>
      <c r="G19" s="95"/>
      <c r="H19" s="84"/>
      <c r="I19" s="95"/>
      <c r="J19" s="95"/>
      <c r="K19" s="95"/>
      <c r="L19" s="95"/>
      <c r="M19" s="95"/>
      <c r="N19" s="95"/>
      <c r="O19" s="95"/>
      <c r="P19" s="95"/>
      <c r="Q19"/>
      <c r="R19"/>
      <c r="S19"/>
      <c r="T19"/>
      <c r="U19"/>
      <c r="V19"/>
      <c r="W19"/>
      <c r="X19"/>
    </row>
    <row r="20" spans="1:24" ht="16.899999999999999" x14ac:dyDescent="0.5">
      <c r="A20" s="399" t="s">
        <v>576</v>
      </c>
      <c r="B20" s="400"/>
      <c r="C20" s="400"/>
      <c r="D20" s="400"/>
      <c r="E20" s="400"/>
      <c r="F20" s="400"/>
      <c r="G20" s="95"/>
      <c r="H20" s="84"/>
      <c r="I20" s="95"/>
      <c r="J20" s="95"/>
      <c r="K20" s="95"/>
      <c r="L20" s="95"/>
      <c r="M20" s="95"/>
      <c r="N20" s="95"/>
      <c r="O20" s="95"/>
      <c r="P20" s="95"/>
      <c r="Q20"/>
      <c r="R20"/>
      <c r="S20"/>
      <c r="T20"/>
      <c r="U20"/>
      <c r="V20"/>
      <c r="W20"/>
      <c r="X20"/>
    </row>
    <row r="21" spans="1:24" x14ac:dyDescent="0.45">
      <c r="A21" s="100" t="s">
        <v>13</v>
      </c>
      <c r="B21" s="101" t="s">
        <v>10</v>
      </c>
      <c r="C21" s="101" t="s">
        <v>9</v>
      </c>
      <c r="D21" s="101" t="s">
        <v>12</v>
      </c>
      <c r="E21" s="101" t="s">
        <v>11</v>
      </c>
      <c r="F21" s="101" t="s">
        <v>161</v>
      </c>
      <c r="G21" s="96"/>
      <c r="H21" s="84"/>
      <c r="I21" s="95"/>
      <c r="J21" s="95"/>
      <c r="K21" s="95"/>
      <c r="L21" s="95"/>
      <c r="M21" s="95"/>
      <c r="N21" s="95"/>
      <c r="O21" s="95"/>
      <c r="P21" s="95"/>
      <c r="Q21"/>
      <c r="R21"/>
      <c r="S21"/>
      <c r="T21"/>
      <c r="U21"/>
      <c r="V21"/>
      <c r="W21"/>
      <c r="X21"/>
    </row>
    <row r="22" spans="1:24" x14ac:dyDescent="0.45">
      <c r="A22" s="106" t="s">
        <v>267</v>
      </c>
      <c r="B22" s="107">
        <v>54</v>
      </c>
      <c r="C22" s="107">
        <v>705</v>
      </c>
      <c r="D22" s="107">
        <v>9725</v>
      </c>
      <c r="E22" s="107">
        <v>268</v>
      </c>
      <c r="F22" s="108">
        <f>SUM(B22:E22)</f>
        <v>10752</v>
      </c>
      <c r="G22" s="97"/>
      <c r="H22" s="84"/>
      <c r="I22" s="95"/>
      <c r="J22" s="95"/>
      <c r="K22" s="95"/>
      <c r="L22" s="95"/>
      <c r="M22" s="95"/>
      <c r="N22" s="95"/>
      <c r="O22" s="95"/>
      <c r="P22" s="95"/>
      <c r="Q22"/>
      <c r="R22"/>
      <c r="S22"/>
      <c r="T22"/>
      <c r="U22"/>
      <c r="V22"/>
      <c r="W22"/>
      <c r="X22"/>
    </row>
    <row r="23" spans="1:24" x14ac:dyDescent="0.45">
      <c r="A23" s="106" t="s">
        <v>127</v>
      </c>
      <c r="B23" s="107">
        <v>40</v>
      </c>
      <c r="C23" s="107">
        <v>1869</v>
      </c>
      <c r="D23" s="107">
        <v>11362</v>
      </c>
      <c r="E23" s="107">
        <v>282</v>
      </c>
      <c r="F23" s="108">
        <f t="shared" ref="F23:F30" si="0">SUM(B23:E23)</f>
        <v>13553</v>
      </c>
      <c r="G23" s="97"/>
      <c r="H23" s="84"/>
      <c r="I23" s="95"/>
      <c r="J23" s="95"/>
      <c r="K23" s="95"/>
      <c r="L23" s="95"/>
      <c r="M23" s="95"/>
      <c r="N23" s="95"/>
      <c r="O23" s="95"/>
      <c r="P23" s="95"/>
      <c r="Q23" s="95"/>
      <c r="R23" s="95"/>
      <c r="S23"/>
      <c r="T23"/>
      <c r="U23"/>
      <c r="V23"/>
      <c r="W23"/>
      <c r="X23"/>
    </row>
    <row r="24" spans="1:24" x14ac:dyDescent="0.45">
      <c r="A24" s="106" t="s">
        <v>128</v>
      </c>
      <c r="B24" s="107">
        <v>143</v>
      </c>
      <c r="C24" s="107">
        <v>9029</v>
      </c>
      <c r="D24" s="107">
        <v>28674</v>
      </c>
      <c r="E24" s="107">
        <v>1256</v>
      </c>
      <c r="F24" s="108">
        <f t="shared" si="0"/>
        <v>39102</v>
      </c>
      <c r="G24" s="97"/>
      <c r="H24" s="95"/>
      <c r="I24" s="95"/>
      <c r="J24" s="95"/>
      <c r="K24" s="95"/>
      <c r="L24" s="95"/>
      <c r="M24" s="95"/>
      <c r="N24" s="95"/>
      <c r="O24" s="95"/>
      <c r="P24" s="95"/>
      <c r="Q24" s="95"/>
      <c r="R24" s="95"/>
    </row>
    <row r="25" spans="1:24" x14ac:dyDescent="0.45">
      <c r="A25" s="106" t="s">
        <v>129</v>
      </c>
      <c r="B25" s="107">
        <v>169</v>
      </c>
      <c r="C25" s="107">
        <v>10882</v>
      </c>
      <c r="D25" s="107">
        <v>12143</v>
      </c>
      <c r="E25" s="107">
        <v>2416</v>
      </c>
      <c r="F25" s="108">
        <f t="shared" si="0"/>
        <v>25610</v>
      </c>
      <c r="G25" s="97"/>
      <c r="H25" s="95"/>
      <c r="I25" s="95"/>
      <c r="J25" s="95"/>
      <c r="K25" s="95"/>
      <c r="L25" s="95"/>
      <c r="M25" s="95"/>
      <c r="N25" s="95"/>
      <c r="O25" s="95"/>
      <c r="P25" s="95"/>
      <c r="Q25" s="95"/>
      <c r="R25" s="95"/>
    </row>
    <row r="26" spans="1:24" x14ac:dyDescent="0.45">
      <c r="A26" s="106" t="s">
        <v>130</v>
      </c>
      <c r="B26" s="107">
        <v>322</v>
      </c>
      <c r="C26" s="107">
        <v>10012</v>
      </c>
      <c r="D26" s="107">
        <v>5166</v>
      </c>
      <c r="E26" s="107">
        <v>2214</v>
      </c>
      <c r="F26" s="108">
        <f t="shared" si="0"/>
        <v>17714</v>
      </c>
      <c r="G26" s="97"/>
      <c r="H26" s="95"/>
      <c r="I26" s="95"/>
      <c r="J26" s="95"/>
      <c r="K26" s="95"/>
      <c r="L26" s="95"/>
      <c r="M26" s="95"/>
      <c r="N26" s="95"/>
      <c r="O26" s="95"/>
      <c r="P26" s="95"/>
      <c r="Q26" s="95"/>
      <c r="R26" s="95"/>
    </row>
    <row r="27" spans="1:24" x14ac:dyDescent="0.45">
      <c r="A27" s="106" t="s">
        <v>131</v>
      </c>
      <c r="B27" s="107">
        <v>718</v>
      </c>
      <c r="C27" s="107">
        <v>14633</v>
      </c>
      <c r="D27" s="107">
        <v>6182</v>
      </c>
      <c r="E27" s="107">
        <v>3174</v>
      </c>
      <c r="F27" s="108">
        <f t="shared" si="0"/>
        <v>24707</v>
      </c>
      <c r="G27" s="97"/>
      <c r="H27" s="95"/>
      <c r="I27" s="95"/>
      <c r="J27" s="95"/>
      <c r="K27" s="95"/>
      <c r="L27" s="95"/>
      <c r="M27" s="95"/>
      <c r="N27" s="95"/>
      <c r="O27" s="95"/>
      <c r="P27" s="95"/>
      <c r="Q27" s="95"/>
      <c r="R27" s="95"/>
    </row>
    <row r="28" spans="1:24" x14ac:dyDescent="0.45">
      <c r="A28" s="106" t="s">
        <v>14</v>
      </c>
      <c r="B28" s="107">
        <v>542</v>
      </c>
      <c r="C28" s="107">
        <v>11996</v>
      </c>
      <c r="D28" s="107">
        <v>4234</v>
      </c>
      <c r="E28" s="107">
        <v>3432</v>
      </c>
      <c r="F28" s="108">
        <f t="shared" si="0"/>
        <v>20204</v>
      </c>
      <c r="G28" s="97"/>
      <c r="H28" s="95"/>
      <c r="I28" s="95"/>
      <c r="J28" s="95"/>
      <c r="K28" s="95"/>
      <c r="L28" s="95"/>
      <c r="M28" s="95"/>
      <c r="N28" s="95"/>
      <c r="O28" s="95"/>
      <c r="P28" s="95"/>
      <c r="Q28" s="95"/>
      <c r="R28" s="95"/>
    </row>
    <row r="29" spans="1:24" x14ac:dyDescent="0.45">
      <c r="A29" s="106" t="s">
        <v>348</v>
      </c>
      <c r="B29" s="107">
        <v>852</v>
      </c>
      <c r="C29" s="107">
        <v>22816</v>
      </c>
      <c r="D29" s="107">
        <v>8238</v>
      </c>
      <c r="E29" s="107">
        <v>8309</v>
      </c>
      <c r="F29" s="108">
        <f t="shared" si="0"/>
        <v>40215</v>
      </c>
      <c r="G29" s="97"/>
      <c r="H29" s="95"/>
      <c r="I29" s="95"/>
      <c r="J29" s="95"/>
      <c r="K29" s="95"/>
      <c r="L29" s="95"/>
      <c r="M29" s="95"/>
      <c r="N29" s="95"/>
      <c r="O29" s="95"/>
      <c r="P29" s="95"/>
      <c r="Q29" s="95"/>
      <c r="R29" s="95"/>
    </row>
    <row r="30" spans="1:24" x14ac:dyDescent="0.45">
      <c r="A30" s="109" t="s">
        <v>161</v>
      </c>
      <c r="B30" s="110">
        <f>SUM(B22:B29)</f>
        <v>2840</v>
      </c>
      <c r="C30" s="110">
        <f>SUM(C22:C29)</f>
        <v>81942</v>
      </c>
      <c r="D30" s="110">
        <f>SUM(D22:D29)</f>
        <v>85724</v>
      </c>
      <c r="E30" s="110">
        <f>SUM(E22:E29)</f>
        <v>21351</v>
      </c>
      <c r="F30" s="80">
        <f t="shared" si="0"/>
        <v>191857</v>
      </c>
      <c r="G30" s="97"/>
      <c r="H30" s="95"/>
      <c r="I30" s="95"/>
      <c r="J30" s="95"/>
      <c r="K30" s="95"/>
      <c r="L30" s="95"/>
      <c r="M30" s="95"/>
      <c r="N30" s="95"/>
      <c r="O30" s="95"/>
      <c r="P30" s="95"/>
      <c r="Q30" s="95"/>
      <c r="R30" s="95"/>
    </row>
    <row r="31" spans="1:24" x14ac:dyDescent="0.45">
      <c r="A31" s="30" t="s">
        <v>513</v>
      </c>
      <c r="B31" s="95"/>
      <c r="C31" s="95"/>
      <c r="D31" s="95"/>
      <c r="E31" s="95"/>
      <c r="F31" s="95"/>
      <c r="G31" s="84"/>
      <c r="H31" s="95"/>
      <c r="I31" s="95"/>
      <c r="J31" s="95"/>
      <c r="K31" s="95"/>
      <c r="L31" s="95"/>
      <c r="M31" s="95"/>
      <c r="N31" s="95"/>
      <c r="O31" s="95"/>
      <c r="P31" s="95"/>
      <c r="Q31" s="95"/>
      <c r="R31" s="95"/>
    </row>
    <row r="32" spans="1:24" x14ac:dyDescent="0.45">
      <c r="A32" s="95"/>
      <c r="B32" s="95"/>
      <c r="C32" s="95"/>
      <c r="D32" s="95"/>
      <c r="E32" s="95"/>
      <c r="F32" s="95"/>
      <c r="G32" s="95"/>
      <c r="H32" s="95"/>
      <c r="I32" s="95"/>
      <c r="J32" s="95"/>
      <c r="K32" s="95"/>
      <c r="L32" s="95"/>
      <c r="M32" s="95"/>
      <c r="N32" s="95"/>
      <c r="O32" s="95"/>
      <c r="P32" s="95"/>
      <c r="Q32" s="95"/>
      <c r="R32" s="95"/>
    </row>
    <row r="33" spans="1:18" x14ac:dyDescent="0.45">
      <c r="A33" s="95"/>
      <c r="B33" s="95"/>
      <c r="C33" s="95"/>
      <c r="D33" s="95"/>
      <c r="E33" s="95"/>
      <c r="F33" s="95"/>
      <c r="G33" s="95"/>
      <c r="H33" s="95"/>
      <c r="I33" s="95"/>
      <c r="J33" s="95"/>
      <c r="K33" s="95"/>
      <c r="L33" s="95"/>
      <c r="M33" s="95"/>
      <c r="N33" s="95"/>
      <c r="O33" s="95"/>
      <c r="P33" s="95"/>
      <c r="Q33" s="95"/>
      <c r="R33" s="95"/>
    </row>
    <row r="34" spans="1:18" x14ac:dyDescent="0.45">
      <c r="A34" s="95"/>
      <c r="B34" s="95"/>
      <c r="C34" s="95"/>
      <c r="D34" s="95"/>
      <c r="E34" s="95"/>
      <c r="F34" s="95"/>
      <c r="G34" s="95"/>
      <c r="H34" s="95"/>
      <c r="I34" s="95"/>
      <c r="J34" s="95"/>
      <c r="K34" s="95"/>
      <c r="L34" s="95"/>
      <c r="M34" s="95"/>
      <c r="N34" s="95"/>
      <c r="O34" s="95"/>
      <c r="P34" s="95"/>
      <c r="Q34" s="95"/>
      <c r="R34" s="95"/>
    </row>
    <row r="35" spans="1:18" x14ac:dyDescent="0.45">
      <c r="A35" s="95"/>
      <c r="B35" s="95"/>
      <c r="C35" s="95"/>
      <c r="D35" s="95"/>
      <c r="E35" s="95"/>
      <c r="F35" s="95"/>
      <c r="G35" s="95"/>
      <c r="H35" s="95"/>
      <c r="I35" s="95"/>
      <c r="J35" s="95"/>
      <c r="K35" s="95"/>
      <c r="L35" s="95"/>
      <c r="M35" s="95"/>
      <c r="N35" s="95"/>
      <c r="O35" s="95"/>
      <c r="P35" s="95"/>
      <c r="Q35" s="95"/>
      <c r="R35" s="95"/>
    </row>
    <row r="36" spans="1:18" x14ac:dyDescent="0.45">
      <c r="A36" s="95"/>
      <c r="B36" s="95"/>
      <c r="C36" s="95"/>
      <c r="D36" s="95"/>
      <c r="E36" s="95"/>
      <c r="F36" s="95"/>
      <c r="G36" s="95"/>
    </row>
    <row r="37" spans="1:18" x14ac:dyDescent="0.45">
      <c r="A37" s="95"/>
      <c r="B37" s="95"/>
      <c r="C37" s="95"/>
      <c r="D37" s="95"/>
      <c r="E37" s="95"/>
      <c r="F37" s="95"/>
      <c r="G37" s="95"/>
    </row>
    <row r="38" spans="1:18" x14ac:dyDescent="0.45">
      <c r="A38" s="95"/>
      <c r="B38" s="95"/>
      <c r="C38" s="95"/>
      <c r="D38" s="95"/>
      <c r="E38" s="95"/>
      <c r="F38" s="95"/>
      <c r="G38" s="95"/>
    </row>
    <row r="39" spans="1:18" x14ac:dyDescent="0.45">
      <c r="A39" s="95"/>
      <c r="B39" s="95"/>
      <c r="C39" s="95"/>
      <c r="D39" s="95"/>
      <c r="E39" s="95"/>
      <c r="F39" s="95"/>
      <c r="G39" s="95"/>
    </row>
    <row r="40" spans="1:18" x14ac:dyDescent="0.45">
      <c r="A40" s="95"/>
      <c r="B40" s="95"/>
      <c r="C40" s="95"/>
      <c r="D40" s="95"/>
      <c r="E40" s="95"/>
      <c r="F40" s="95"/>
      <c r="G40" s="95"/>
    </row>
    <row r="41" spans="1:18" x14ac:dyDescent="0.45">
      <c r="A41" s="95"/>
      <c r="B41" s="95"/>
      <c r="C41" s="95"/>
      <c r="D41" s="95"/>
      <c r="E41" s="95"/>
      <c r="F41" s="95"/>
      <c r="G41" s="95"/>
    </row>
    <row r="42" spans="1:18" x14ac:dyDescent="0.45">
      <c r="A42" s="95"/>
      <c r="B42" s="95"/>
      <c r="C42" s="95"/>
      <c r="D42" s="95"/>
      <c r="E42" s="95"/>
      <c r="F42" s="95"/>
      <c r="G42" s="95"/>
    </row>
    <row r="43" spans="1:18" x14ac:dyDescent="0.45">
      <c r="A43" s="95"/>
      <c r="B43" s="95"/>
      <c r="C43" s="95"/>
      <c r="D43" s="95"/>
      <c r="E43" s="95"/>
      <c r="F43" s="95"/>
      <c r="G43" s="95"/>
    </row>
    <row r="69" spans="1:7" s="85" customFormat="1" x14ac:dyDescent="0.45">
      <c r="A69" s="1"/>
      <c r="B69" s="1"/>
      <c r="C69" s="1"/>
      <c r="D69" s="1"/>
      <c r="E69" s="1"/>
      <c r="F69" s="1"/>
      <c r="G69" s="1"/>
    </row>
    <row r="77" spans="1:7" x14ac:dyDescent="0.45">
      <c r="A77" s="85"/>
      <c r="B77" s="85"/>
      <c r="C77" s="85"/>
      <c r="D77" s="85"/>
      <c r="E77" s="85"/>
      <c r="F77" s="85"/>
      <c r="G77" s="85"/>
    </row>
  </sheetData>
  <mergeCells count="4">
    <mergeCell ref="A20:F20"/>
    <mergeCell ref="A10:G10"/>
    <mergeCell ref="D11:E11"/>
    <mergeCell ref="F11:G11"/>
  </mergeCells>
  <hyperlinks>
    <hyperlink ref="A1" location="'Table of Contents'!A1" display="Table of Contents" xr:uid="{EA8823AC-70B5-41FB-B194-CC5F7ADBCC8E}"/>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Y53"/>
  <sheetViews>
    <sheetView workbookViewId="0"/>
  </sheetViews>
  <sheetFormatPr defaultColWidth="9" defaultRowHeight="14.25" x14ac:dyDescent="0.45"/>
  <cols>
    <col min="1" max="1" width="16" style="1" bestFit="1" customWidth="1"/>
    <col min="2" max="2" width="11.86328125" style="62" customWidth="1"/>
    <col min="3" max="3" width="15.19921875" style="1" customWidth="1"/>
    <col min="4" max="6" width="11.86328125" style="1" customWidth="1"/>
    <col min="7" max="16384" width="9" style="1"/>
  </cols>
  <sheetData>
    <row r="1" spans="1:25" s="90" customFormat="1" ht="15.75" customHeight="1" x14ac:dyDescent="0.45">
      <c r="A1" s="337" t="s">
        <v>556</v>
      </c>
      <c r="B1" s="95"/>
      <c r="C1" s="95"/>
      <c r="D1" s="95"/>
      <c r="E1" s="95"/>
      <c r="F1" s="95"/>
      <c r="G1" s="95"/>
      <c r="H1" s="95"/>
      <c r="I1" s="95"/>
      <c r="J1" s="95"/>
      <c r="K1" s="95"/>
      <c r="L1" s="95"/>
      <c r="M1" s="95"/>
      <c r="N1" s="95"/>
      <c r="O1" s="95"/>
      <c r="P1" s="95"/>
      <c r="Q1" s="95"/>
      <c r="R1" s="95"/>
      <c r="S1" s="95"/>
      <c r="T1" s="95"/>
      <c r="U1" s="95"/>
      <c r="V1" s="95"/>
      <c r="W1" s="95"/>
      <c r="X1" s="95"/>
      <c r="Y1" s="95"/>
    </row>
    <row r="2" spans="1:25" ht="16.5" customHeight="1" x14ac:dyDescent="0.5">
      <c r="A2" s="407" t="s">
        <v>349</v>
      </c>
      <c r="B2" s="407"/>
      <c r="C2" s="407"/>
      <c r="D2" s="95"/>
      <c r="E2" s="95"/>
      <c r="F2" s="95"/>
      <c r="G2" s="95"/>
      <c r="H2" s="95"/>
      <c r="I2" s="95"/>
      <c r="J2" s="95"/>
      <c r="K2" s="95"/>
      <c r="L2" s="95"/>
      <c r="M2" s="95"/>
      <c r="N2" s="95"/>
      <c r="O2" s="95"/>
      <c r="P2" s="95"/>
      <c r="Q2" s="95"/>
      <c r="R2" s="95"/>
      <c r="S2" s="95"/>
      <c r="T2" s="95"/>
      <c r="U2" s="95"/>
      <c r="V2" s="95"/>
      <c r="W2" s="95"/>
      <c r="X2" s="95"/>
      <c r="Y2" s="95"/>
    </row>
    <row r="3" spans="1:25" ht="16.899999999999999" x14ac:dyDescent="0.5">
      <c r="A3" s="408" t="s">
        <v>372</v>
      </c>
      <c r="B3" s="408"/>
      <c r="C3" s="408"/>
      <c r="D3" s="95"/>
      <c r="E3" s="95"/>
      <c r="F3" s="95"/>
      <c r="G3" s="95"/>
      <c r="H3" s="95"/>
      <c r="I3" s="95"/>
      <c r="J3" s="95"/>
      <c r="K3" s="95"/>
      <c r="L3" s="95"/>
      <c r="M3" s="95"/>
      <c r="N3" s="95"/>
      <c r="O3" s="95"/>
      <c r="P3" s="95"/>
      <c r="Q3" s="95"/>
      <c r="R3" s="95"/>
      <c r="S3" s="95"/>
      <c r="T3" s="95"/>
      <c r="U3" s="95"/>
      <c r="V3" s="95"/>
      <c r="W3" s="95"/>
      <c r="X3" s="95"/>
      <c r="Y3" s="95"/>
    </row>
    <row r="4" spans="1:25" x14ac:dyDescent="0.45">
      <c r="A4" s="100" t="s">
        <v>23</v>
      </c>
      <c r="B4" s="101" t="s">
        <v>0</v>
      </c>
      <c r="C4" s="101" t="s">
        <v>32</v>
      </c>
      <c r="D4" s="95"/>
      <c r="E4" s="95"/>
      <c r="F4" s="95"/>
      <c r="G4" s="95"/>
      <c r="H4" s="95"/>
      <c r="I4" s="95"/>
      <c r="J4" s="95"/>
      <c r="K4" s="95"/>
      <c r="L4" s="95"/>
      <c r="M4" s="95"/>
      <c r="N4" s="95"/>
      <c r="O4" s="95"/>
      <c r="P4" s="95"/>
      <c r="Q4" s="95"/>
      <c r="R4" s="95"/>
      <c r="S4" s="95"/>
      <c r="T4" s="95"/>
      <c r="U4" s="95"/>
      <c r="V4" s="95"/>
      <c r="W4" s="95"/>
      <c r="X4" s="95"/>
      <c r="Y4" s="95"/>
    </row>
    <row r="5" spans="1:25" x14ac:dyDescent="0.45">
      <c r="A5" s="71" t="s">
        <v>350</v>
      </c>
      <c r="B5" s="79">
        <v>14189</v>
      </c>
      <c r="C5" s="113">
        <v>731740</v>
      </c>
      <c r="D5" s="95"/>
      <c r="E5" s="95"/>
      <c r="F5" s="95"/>
      <c r="G5" s="95"/>
      <c r="H5" s="95"/>
      <c r="I5" s="95"/>
      <c r="J5" s="95"/>
      <c r="K5" s="95"/>
      <c r="L5" s="95"/>
      <c r="M5" s="95"/>
      <c r="N5" s="95"/>
      <c r="O5" s="95"/>
      <c r="P5" s="95"/>
      <c r="Q5" s="95"/>
      <c r="R5" s="95"/>
      <c r="S5" s="95"/>
      <c r="T5" s="95"/>
      <c r="U5" s="95"/>
      <c r="V5" s="95"/>
      <c r="W5" s="95"/>
      <c r="X5" s="95"/>
      <c r="Y5" s="95"/>
    </row>
    <row r="6" spans="1:25" x14ac:dyDescent="0.45">
      <c r="A6" s="71" t="s">
        <v>176</v>
      </c>
      <c r="B6" s="79">
        <v>14693</v>
      </c>
      <c r="C6" s="113">
        <v>175872</v>
      </c>
      <c r="D6" s="95"/>
      <c r="E6" s="95"/>
      <c r="F6" s="95"/>
      <c r="G6" s="95"/>
      <c r="H6" s="95"/>
      <c r="I6" s="95"/>
      <c r="J6" s="95"/>
      <c r="K6" s="95"/>
      <c r="L6" s="95"/>
      <c r="M6" s="95"/>
      <c r="N6" s="95"/>
      <c r="O6" s="95"/>
      <c r="P6" s="95"/>
      <c r="Q6" s="95"/>
      <c r="R6" s="95"/>
      <c r="S6" s="95"/>
      <c r="T6" s="95"/>
      <c r="U6" s="95"/>
      <c r="V6" s="95"/>
      <c r="W6" s="95"/>
      <c r="X6" s="95"/>
      <c r="Y6" s="95"/>
    </row>
    <row r="7" spans="1:25" x14ac:dyDescent="0.45">
      <c r="A7" s="71" t="s">
        <v>351</v>
      </c>
      <c r="B7" s="79">
        <v>31232</v>
      </c>
      <c r="C7" s="113">
        <v>196095</v>
      </c>
      <c r="D7" s="95"/>
      <c r="E7" s="95"/>
      <c r="F7" s="95"/>
      <c r="G7" s="95"/>
      <c r="H7" s="95"/>
      <c r="I7" s="95"/>
      <c r="J7" s="95"/>
      <c r="K7" s="95"/>
      <c r="L7" s="95"/>
      <c r="M7" s="95"/>
      <c r="N7" s="95"/>
      <c r="O7" s="95"/>
      <c r="P7" s="95"/>
      <c r="Q7" s="95"/>
      <c r="R7" s="95"/>
      <c r="S7" s="95"/>
      <c r="T7" s="95"/>
      <c r="U7" s="95"/>
      <c r="V7" s="95"/>
      <c r="W7" s="95"/>
      <c r="X7" s="95"/>
      <c r="Y7" s="95"/>
    </row>
    <row r="8" spans="1:25" x14ac:dyDescent="0.45">
      <c r="A8" s="71" t="s">
        <v>178</v>
      </c>
      <c r="B8" s="79">
        <v>31906</v>
      </c>
      <c r="C8" s="113">
        <v>152097</v>
      </c>
      <c r="D8" s="95"/>
      <c r="E8" s="95"/>
      <c r="F8" s="95"/>
      <c r="G8" s="95"/>
      <c r="H8" s="95"/>
      <c r="I8" s="95"/>
      <c r="J8" s="95"/>
      <c r="K8" s="95"/>
      <c r="L8" s="95"/>
      <c r="M8" s="95"/>
      <c r="N8" s="95"/>
      <c r="O8" s="95"/>
      <c r="P8" s="95"/>
      <c r="Q8" s="95"/>
      <c r="R8" s="95"/>
      <c r="S8" s="95"/>
      <c r="T8" s="95"/>
      <c r="U8" s="95"/>
      <c r="V8" s="95"/>
      <c r="W8" s="95"/>
      <c r="X8" s="95"/>
      <c r="Y8" s="95"/>
    </row>
    <row r="9" spans="1:25" x14ac:dyDescent="0.45">
      <c r="A9" s="71" t="s">
        <v>179</v>
      </c>
      <c r="B9" s="79">
        <v>36457</v>
      </c>
      <c r="C9" s="113">
        <v>105735</v>
      </c>
      <c r="D9" s="95"/>
      <c r="E9" s="95"/>
      <c r="F9" s="95"/>
      <c r="G9" s="95"/>
      <c r="H9" s="95"/>
      <c r="I9" s="95"/>
      <c r="J9" s="95"/>
      <c r="K9" s="95"/>
      <c r="L9" s="95"/>
      <c r="M9" s="95"/>
      <c r="N9" s="95"/>
      <c r="O9" s="95"/>
      <c r="P9" s="95"/>
      <c r="Q9" s="95"/>
      <c r="R9" s="95"/>
      <c r="S9" s="95"/>
      <c r="T9" s="95"/>
      <c r="U9" s="95"/>
      <c r="V9" s="95"/>
      <c r="W9" s="95"/>
      <c r="X9" s="95"/>
      <c r="Y9" s="95"/>
    </row>
    <row r="10" spans="1:25" x14ac:dyDescent="0.45">
      <c r="A10" s="71" t="s">
        <v>275</v>
      </c>
      <c r="B10" s="79">
        <v>60560</v>
      </c>
      <c r="C10" s="113">
        <v>92740</v>
      </c>
      <c r="D10" s="95"/>
      <c r="E10" s="95"/>
      <c r="F10" s="95"/>
      <c r="G10" s="95"/>
      <c r="H10" s="95"/>
      <c r="I10" s="95"/>
      <c r="J10" s="95"/>
      <c r="K10" s="95"/>
      <c r="L10" s="95"/>
      <c r="M10" s="95"/>
      <c r="N10" s="95"/>
      <c r="O10" s="95"/>
      <c r="P10" s="95"/>
      <c r="Q10" s="95"/>
      <c r="R10" s="95"/>
      <c r="S10" s="95"/>
      <c r="T10" s="95"/>
      <c r="U10" s="95"/>
      <c r="V10" s="95"/>
      <c r="W10" s="95"/>
      <c r="X10" s="95"/>
      <c r="Y10" s="95"/>
    </row>
    <row r="11" spans="1:25" x14ac:dyDescent="0.45">
      <c r="A11" s="71" t="s">
        <v>352</v>
      </c>
      <c r="B11" s="79">
        <v>2820</v>
      </c>
      <c r="C11" s="113">
        <v>643</v>
      </c>
      <c r="D11" s="95"/>
      <c r="E11" s="95"/>
      <c r="F11" s="95"/>
      <c r="G11" s="95"/>
      <c r="H11" s="95"/>
      <c r="I11" s="95"/>
      <c r="J11" s="95"/>
      <c r="K11" s="95"/>
      <c r="L11" s="95"/>
      <c r="M11" s="95"/>
      <c r="N11" s="95"/>
      <c r="O11" s="95"/>
      <c r="P11" s="95"/>
      <c r="Q11" s="95"/>
      <c r="R11" s="95"/>
      <c r="S11" s="95"/>
      <c r="T11" s="95"/>
      <c r="U11" s="95"/>
      <c r="V11" s="95"/>
      <c r="W11" s="95"/>
      <c r="X11" s="95"/>
      <c r="Y11" s="95"/>
    </row>
    <row r="12" spans="1:25" x14ac:dyDescent="0.45">
      <c r="A12" s="102" t="s">
        <v>161</v>
      </c>
      <c r="B12" s="114">
        <f>SUM(B5:B11)</f>
        <v>191857</v>
      </c>
      <c r="C12" s="110">
        <f>SUM(C5:C11)</f>
        <v>1454922</v>
      </c>
      <c r="D12" s="95"/>
      <c r="E12" s="95"/>
      <c r="F12" s="95"/>
      <c r="G12" s="95"/>
      <c r="H12" s="95"/>
      <c r="I12" s="95"/>
      <c r="J12" s="95"/>
      <c r="K12" s="95"/>
      <c r="L12" s="95"/>
      <c r="M12" s="95"/>
      <c r="N12" s="95"/>
      <c r="O12" s="95"/>
      <c r="P12" s="95"/>
      <c r="Q12" s="95"/>
      <c r="R12" s="95"/>
      <c r="S12" s="95"/>
      <c r="T12" s="95"/>
      <c r="U12" s="95"/>
      <c r="V12" s="95"/>
      <c r="W12" s="95"/>
      <c r="X12" s="95"/>
      <c r="Y12" s="95"/>
    </row>
    <row r="13" spans="1:25" x14ac:dyDescent="0.45">
      <c r="A13" s="95"/>
      <c r="B13" s="95"/>
      <c r="C13" s="95"/>
      <c r="D13" s="95"/>
      <c r="E13" s="95"/>
      <c r="F13" s="95"/>
      <c r="G13" s="95"/>
      <c r="H13" s="95"/>
      <c r="I13" s="95"/>
      <c r="J13" s="95"/>
      <c r="K13" s="95"/>
      <c r="L13" s="95"/>
      <c r="M13" s="95"/>
      <c r="N13" s="95"/>
      <c r="O13" s="95"/>
      <c r="P13" s="95"/>
      <c r="Q13" s="95"/>
      <c r="R13" s="95"/>
      <c r="S13" s="95"/>
      <c r="T13" s="95"/>
      <c r="U13" s="95"/>
      <c r="V13" s="95"/>
      <c r="W13" s="95"/>
      <c r="X13" s="95"/>
      <c r="Y13" s="95"/>
    </row>
    <row r="14" spans="1:25" ht="15.5" customHeight="1" x14ac:dyDescent="0.45">
      <c r="A14" s="409" t="s">
        <v>113</v>
      </c>
      <c r="B14" s="409"/>
      <c r="C14" s="409"/>
      <c r="D14" s="409"/>
      <c r="E14" s="95"/>
      <c r="F14" s="95"/>
      <c r="G14" s="95"/>
      <c r="H14" s="95"/>
      <c r="I14" s="95"/>
      <c r="J14" s="95"/>
      <c r="K14" s="95"/>
      <c r="L14" s="95"/>
      <c r="M14" s="95"/>
      <c r="N14" s="95"/>
      <c r="O14" s="95"/>
      <c r="P14" s="95"/>
      <c r="Q14" s="95"/>
      <c r="R14" s="95"/>
      <c r="S14" s="95"/>
      <c r="T14" s="95"/>
      <c r="U14" s="95"/>
      <c r="V14" s="95"/>
      <c r="W14" s="95"/>
      <c r="X14" s="95"/>
      <c r="Y14" s="95"/>
    </row>
    <row r="15" spans="1:25" ht="16.899999999999999" x14ac:dyDescent="0.5">
      <c r="A15" s="408" t="s">
        <v>372</v>
      </c>
      <c r="B15" s="408"/>
      <c r="C15" s="408"/>
      <c r="D15" s="408"/>
      <c r="E15" s="318"/>
      <c r="F15" s="318"/>
      <c r="G15" s="95"/>
      <c r="H15" s="95"/>
      <c r="I15" s="95"/>
      <c r="J15" s="95"/>
      <c r="K15" s="95"/>
      <c r="L15" s="95"/>
      <c r="M15" s="95"/>
      <c r="N15" s="95"/>
      <c r="O15" s="95"/>
      <c r="P15" s="95"/>
      <c r="Q15" s="95"/>
      <c r="R15" s="95"/>
      <c r="S15" s="95"/>
      <c r="T15" s="95"/>
      <c r="U15" s="95"/>
      <c r="V15" s="95"/>
      <c r="W15" s="95"/>
      <c r="X15" s="95"/>
      <c r="Y15" s="95"/>
    </row>
    <row r="16" spans="1:25" s="18" customFormat="1" x14ac:dyDescent="0.45">
      <c r="A16" s="100" t="s">
        <v>23</v>
      </c>
      <c r="B16" s="101" t="s">
        <v>0</v>
      </c>
      <c r="C16" s="101" t="s">
        <v>114</v>
      </c>
      <c r="D16" s="101" t="s">
        <v>115</v>
      </c>
      <c r="E16" s="318"/>
      <c r="F16" s="318"/>
      <c r="G16" s="95"/>
      <c r="H16" s="95"/>
      <c r="I16" s="95"/>
      <c r="J16" s="95"/>
      <c r="K16" s="95"/>
      <c r="L16" s="95"/>
      <c r="M16" s="95"/>
      <c r="N16" s="95"/>
      <c r="O16" s="95"/>
      <c r="P16" s="95"/>
      <c r="Q16" s="95"/>
      <c r="R16" s="95"/>
      <c r="S16" s="95"/>
      <c r="T16" s="95"/>
      <c r="U16" s="95"/>
      <c r="V16" s="95"/>
      <c r="W16" s="95"/>
      <c r="X16" s="95"/>
      <c r="Y16" s="95"/>
    </row>
    <row r="17" spans="1:25" x14ac:dyDescent="0.45">
      <c r="A17" s="59" t="s">
        <v>168</v>
      </c>
      <c r="B17" s="11">
        <v>600</v>
      </c>
      <c r="C17" s="14">
        <v>1207</v>
      </c>
      <c r="D17" s="14">
        <v>37397</v>
      </c>
      <c r="E17" s="95"/>
      <c r="F17" s="95"/>
      <c r="G17" s="95"/>
      <c r="H17" s="95"/>
      <c r="I17" s="95"/>
      <c r="J17" s="95"/>
      <c r="K17" s="95"/>
      <c r="L17" s="95"/>
      <c r="M17" s="95"/>
      <c r="N17" s="95"/>
      <c r="O17" s="95"/>
      <c r="P17" s="95"/>
      <c r="Q17" s="95"/>
      <c r="R17" s="95"/>
      <c r="S17" s="95"/>
      <c r="T17" s="95"/>
      <c r="U17" s="95"/>
      <c r="V17" s="95"/>
      <c r="W17" s="95"/>
      <c r="X17" s="95"/>
      <c r="Y17" s="95"/>
    </row>
    <row r="18" spans="1:25" x14ac:dyDescent="0.45">
      <c r="A18" s="59" t="s">
        <v>169</v>
      </c>
      <c r="B18" s="11">
        <v>3416</v>
      </c>
      <c r="C18" s="14">
        <v>16276</v>
      </c>
      <c r="D18" s="14">
        <v>195898</v>
      </c>
      <c r="E18" s="95"/>
      <c r="F18" s="95"/>
      <c r="G18" s="95"/>
      <c r="H18" s="95"/>
      <c r="I18" s="95"/>
      <c r="J18" s="95"/>
      <c r="K18" s="95"/>
      <c r="L18" s="95"/>
      <c r="M18" s="95"/>
      <c r="N18" s="95"/>
      <c r="O18" s="95"/>
      <c r="P18" s="95"/>
      <c r="Q18" s="95"/>
      <c r="R18" s="95"/>
      <c r="S18" s="95"/>
      <c r="T18" s="95"/>
      <c r="U18" s="95"/>
      <c r="V18" s="95"/>
      <c r="W18" s="95"/>
      <c r="X18" s="95"/>
      <c r="Y18" s="95"/>
    </row>
    <row r="19" spans="1:25" x14ac:dyDescent="0.45">
      <c r="A19" s="59" t="s">
        <v>170</v>
      </c>
      <c r="B19" s="61">
        <v>5573</v>
      </c>
      <c r="C19" s="14">
        <v>27724</v>
      </c>
      <c r="D19" s="14">
        <v>267707</v>
      </c>
      <c r="E19" s="95"/>
      <c r="F19" s="95"/>
      <c r="G19" s="95"/>
      <c r="H19" s="95"/>
      <c r="I19" s="95"/>
      <c r="J19" s="95"/>
      <c r="K19" s="95"/>
      <c r="L19" s="95"/>
      <c r="M19" s="95"/>
      <c r="N19" s="95"/>
      <c r="O19" s="95"/>
      <c r="P19" s="95"/>
      <c r="Q19" s="95"/>
      <c r="R19" s="95"/>
      <c r="S19" s="95"/>
      <c r="T19" s="95"/>
      <c r="U19" s="95"/>
      <c r="V19" s="95"/>
      <c r="W19" s="95"/>
      <c r="X19" s="95"/>
      <c r="Y19" s="95"/>
    </row>
    <row r="20" spans="1:25" ht="15.75" customHeight="1" x14ac:dyDescent="0.45">
      <c r="A20" s="59" t="s">
        <v>171</v>
      </c>
      <c r="B20" s="61">
        <v>5454</v>
      </c>
      <c r="C20" s="14">
        <v>21956</v>
      </c>
      <c r="D20" s="14">
        <v>197202</v>
      </c>
      <c r="E20" s="95"/>
      <c r="F20" s="95"/>
      <c r="G20" s="95"/>
      <c r="H20" s="95"/>
      <c r="I20" s="95"/>
      <c r="J20" s="95"/>
      <c r="K20" s="95"/>
      <c r="L20" s="95"/>
      <c r="M20" s="95"/>
      <c r="N20" s="95"/>
      <c r="O20" s="95"/>
      <c r="P20" s="95"/>
      <c r="Q20" s="95"/>
      <c r="R20" s="95"/>
      <c r="S20" s="95"/>
      <c r="T20" s="95"/>
      <c r="U20" s="95"/>
      <c r="V20" s="95"/>
      <c r="W20" s="95"/>
      <c r="X20" s="95"/>
      <c r="Y20" s="95"/>
    </row>
    <row r="21" spans="1:25" x14ac:dyDescent="0.45">
      <c r="A21" s="115" t="s">
        <v>161</v>
      </c>
      <c r="B21" s="116">
        <v>15043</v>
      </c>
      <c r="C21" s="116">
        <v>67163</v>
      </c>
      <c r="D21" s="117">
        <v>698204</v>
      </c>
      <c r="E21" s="95"/>
      <c r="F21" s="95"/>
      <c r="G21" s="95"/>
      <c r="H21" s="95"/>
      <c r="I21" s="95"/>
      <c r="J21" s="95"/>
      <c r="K21" s="95"/>
      <c r="L21" s="95"/>
      <c r="M21" s="95"/>
      <c r="N21" s="95"/>
      <c r="O21" s="95"/>
      <c r="P21" s="95"/>
      <c r="Q21" s="95"/>
      <c r="R21" s="95"/>
      <c r="S21" s="95"/>
      <c r="T21" s="95"/>
      <c r="U21" s="95"/>
      <c r="V21" s="95"/>
      <c r="W21" s="95"/>
      <c r="X21" s="95"/>
      <c r="Y21" s="95"/>
    </row>
    <row r="22" spans="1:25" x14ac:dyDescent="0.45">
      <c r="A22" s="95"/>
      <c r="B22" s="95"/>
      <c r="C22" s="95"/>
      <c r="D22" s="95"/>
      <c r="E22" s="95"/>
      <c r="F22" s="95"/>
      <c r="G22" s="95"/>
      <c r="H22" s="95"/>
      <c r="I22" s="95"/>
      <c r="J22" s="95"/>
      <c r="K22" s="95"/>
      <c r="L22" s="95"/>
      <c r="M22" s="95"/>
      <c r="N22" s="95"/>
      <c r="O22" s="95"/>
      <c r="P22" s="95"/>
      <c r="Q22" s="95"/>
      <c r="R22" s="95"/>
      <c r="S22" s="95"/>
      <c r="T22" s="95"/>
      <c r="U22" s="95"/>
      <c r="V22" s="95"/>
      <c r="W22" s="95"/>
      <c r="X22" s="95"/>
      <c r="Y22" s="95"/>
    </row>
    <row r="23" spans="1:25" ht="18" customHeight="1" x14ac:dyDescent="0.5">
      <c r="A23" s="406" t="s">
        <v>441</v>
      </c>
      <c r="B23" s="406"/>
      <c r="C23" s="406"/>
      <c r="D23" s="406"/>
      <c r="E23" s="406"/>
      <c r="F23" s="406"/>
      <c r="G23" s="95"/>
      <c r="H23" s="95"/>
      <c r="I23" s="95"/>
      <c r="J23" s="95"/>
      <c r="K23" s="95"/>
      <c r="L23" s="95"/>
      <c r="M23" s="95"/>
      <c r="N23" s="95"/>
      <c r="O23" s="95"/>
      <c r="P23" s="95"/>
      <c r="Q23" s="95"/>
      <c r="R23" s="95"/>
      <c r="S23" s="95"/>
      <c r="T23" s="95"/>
      <c r="U23" s="95"/>
      <c r="V23" s="95"/>
      <c r="W23" s="95"/>
      <c r="X23" s="95"/>
      <c r="Y23" s="95"/>
    </row>
    <row r="24" spans="1:25" x14ac:dyDescent="0.45">
      <c r="A24" s="100" t="s">
        <v>13</v>
      </c>
      <c r="B24" s="101" t="s">
        <v>248</v>
      </c>
      <c r="C24" s="101" t="s">
        <v>249</v>
      </c>
      <c r="D24" s="101" t="s">
        <v>180</v>
      </c>
      <c r="E24" s="101" t="s">
        <v>181</v>
      </c>
      <c r="F24" s="101" t="s">
        <v>161</v>
      </c>
      <c r="G24" s="95"/>
      <c r="H24" s="95"/>
      <c r="I24" s="95"/>
      <c r="J24" s="95"/>
      <c r="K24" s="95"/>
      <c r="L24" s="95"/>
      <c r="M24" s="95"/>
      <c r="N24" s="95"/>
      <c r="O24" s="95"/>
      <c r="P24" s="95"/>
      <c r="Q24" s="95"/>
      <c r="R24" s="95"/>
      <c r="S24" s="95"/>
      <c r="T24" s="95"/>
      <c r="U24" s="95"/>
      <c r="V24" s="95"/>
      <c r="W24" s="95"/>
      <c r="X24" s="95"/>
      <c r="Y24" s="95"/>
    </row>
    <row r="25" spans="1:25" x14ac:dyDescent="0.45">
      <c r="A25" s="104" t="s">
        <v>267</v>
      </c>
      <c r="B25" s="79">
        <v>2927</v>
      </c>
      <c r="C25" s="79">
        <v>4046</v>
      </c>
      <c r="D25" s="79">
        <v>2163</v>
      </c>
      <c r="E25" s="79">
        <v>1616</v>
      </c>
      <c r="F25" s="118">
        <v>10752</v>
      </c>
      <c r="G25" s="95"/>
      <c r="H25" s="95"/>
      <c r="I25" s="95"/>
      <c r="J25" s="95"/>
      <c r="K25" s="95"/>
      <c r="L25" s="95"/>
      <c r="M25" s="95"/>
      <c r="N25" s="95"/>
      <c r="O25" s="95"/>
      <c r="P25" s="95"/>
      <c r="Q25" s="95"/>
      <c r="R25" s="95"/>
      <c r="S25" s="95"/>
      <c r="T25" s="95"/>
      <c r="U25" s="95"/>
      <c r="V25" s="95"/>
      <c r="W25" s="95"/>
      <c r="X25" s="95"/>
      <c r="Y25" s="95"/>
    </row>
    <row r="26" spans="1:25" x14ac:dyDescent="0.45">
      <c r="A26" s="104" t="s">
        <v>127</v>
      </c>
      <c r="B26" s="79">
        <v>3502</v>
      </c>
      <c r="C26" s="79">
        <v>5587</v>
      </c>
      <c r="D26" s="79">
        <v>4247</v>
      </c>
      <c r="E26" s="79">
        <v>217</v>
      </c>
      <c r="F26" s="118">
        <f t="shared" ref="F26:F32" si="0">SUM(B26:E26)</f>
        <v>13553</v>
      </c>
      <c r="G26" s="95"/>
      <c r="H26" s="95"/>
      <c r="I26" s="95"/>
      <c r="J26" s="95"/>
      <c r="K26" s="95"/>
      <c r="L26" s="95"/>
      <c r="M26" s="95"/>
      <c r="N26" s="95"/>
      <c r="O26" s="95"/>
      <c r="P26" s="95"/>
      <c r="Q26" s="95"/>
      <c r="R26" s="95"/>
      <c r="S26" s="95"/>
      <c r="T26" s="95"/>
      <c r="U26" s="95"/>
      <c r="V26" s="95"/>
      <c r="W26" s="95"/>
      <c r="X26" s="95"/>
      <c r="Y26" s="95"/>
    </row>
    <row r="27" spans="1:25" x14ac:dyDescent="0.45">
      <c r="A27" s="104" t="s">
        <v>128</v>
      </c>
      <c r="B27" s="79">
        <v>11237</v>
      </c>
      <c r="C27" s="79">
        <v>15379</v>
      </c>
      <c r="D27" s="79">
        <v>12130</v>
      </c>
      <c r="E27" s="79">
        <v>356</v>
      </c>
      <c r="F27" s="118">
        <f t="shared" si="0"/>
        <v>39102</v>
      </c>
      <c r="G27" s="95"/>
      <c r="H27" s="95"/>
      <c r="I27" s="95"/>
      <c r="J27" s="95"/>
      <c r="K27" s="95"/>
      <c r="L27" s="95"/>
      <c r="M27" s="95"/>
      <c r="N27" s="95"/>
      <c r="O27" s="95"/>
      <c r="P27" s="95"/>
      <c r="Q27" s="95"/>
      <c r="R27" s="95"/>
      <c r="S27" s="95"/>
      <c r="T27" s="95"/>
      <c r="U27" s="95"/>
      <c r="V27" s="95"/>
      <c r="W27" s="95"/>
      <c r="X27" s="95"/>
      <c r="Y27" s="95"/>
    </row>
    <row r="28" spans="1:25" x14ac:dyDescent="0.45">
      <c r="A28" s="104" t="s">
        <v>129</v>
      </c>
      <c r="B28" s="79">
        <v>6673</v>
      </c>
      <c r="C28" s="79">
        <v>9780</v>
      </c>
      <c r="D28" s="79">
        <v>8980</v>
      </c>
      <c r="E28" s="79">
        <v>177</v>
      </c>
      <c r="F28" s="118">
        <f t="shared" si="0"/>
        <v>25610</v>
      </c>
      <c r="G28" s="95"/>
      <c r="H28" s="95"/>
      <c r="I28" s="95"/>
      <c r="J28" s="95"/>
      <c r="K28" s="95"/>
      <c r="L28" s="95"/>
      <c r="M28" s="95"/>
      <c r="N28" s="95"/>
      <c r="O28" s="95"/>
      <c r="P28" s="95"/>
      <c r="Q28" s="95"/>
      <c r="R28" s="95"/>
      <c r="S28" s="95"/>
      <c r="T28" s="95"/>
      <c r="U28" s="95"/>
      <c r="V28" s="95"/>
      <c r="W28" s="95"/>
      <c r="X28" s="95"/>
      <c r="Y28" s="95"/>
    </row>
    <row r="29" spans="1:25" x14ac:dyDescent="0.45">
      <c r="A29" s="104" t="s">
        <v>130</v>
      </c>
      <c r="B29" s="79">
        <v>4036</v>
      </c>
      <c r="C29" s="79">
        <v>6946</v>
      </c>
      <c r="D29" s="79">
        <v>6629</v>
      </c>
      <c r="E29" s="79">
        <v>103</v>
      </c>
      <c r="F29" s="118">
        <f t="shared" si="0"/>
        <v>17714</v>
      </c>
      <c r="G29" s="95"/>
      <c r="H29" s="95"/>
      <c r="I29" s="95"/>
      <c r="J29" s="95"/>
      <c r="K29" s="95"/>
      <c r="L29" s="95"/>
      <c r="M29" s="95"/>
      <c r="N29" s="95"/>
      <c r="O29" s="95"/>
      <c r="P29" s="95"/>
      <c r="Q29" s="95"/>
      <c r="R29" s="95"/>
      <c r="S29" s="95"/>
      <c r="T29" s="95"/>
      <c r="U29" s="95"/>
      <c r="V29" s="95"/>
      <c r="W29" s="95"/>
      <c r="X29" s="95"/>
      <c r="Y29" s="95"/>
    </row>
    <row r="30" spans="1:25" x14ac:dyDescent="0.45">
      <c r="A30" s="104" t="s">
        <v>131</v>
      </c>
      <c r="B30" s="79">
        <v>7889</v>
      </c>
      <c r="C30" s="79">
        <v>8112</v>
      </c>
      <c r="D30" s="79">
        <v>8612</v>
      </c>
      <c r="E30" s="79">
        <v>94</v>
      </c>
      <c r="F30" s="118">
        <f t="shared" si="0"/>
        <v>24707</v>
      </c>
      <c r="G30" s="95"/>
      <c r="H30" s="95"/>
      <c r="I30" s="95"/>
      <c r="J30" s="95"/>
      <c r="K30" s="95"/>
      <c r="L30" s="95"/>
      <c r="M30" s="95"/>
      <c r="N30" s="95"/>
      <c r="O30" s="95"/>
      <c r="P30" s="95"/>
      <c r="Q30" s="95"/>
      <c r="R30" s="95"/>
      <c r="S30" s="95"/>
      <c r="T30" s="95"/>
      <c r="U30" s="95"/>
      <c r="V30" s="95"/>
      <c r="W30" s="95"/>
      <c r="X30" s="95"/>
      <c r="Y30" s="95"/>
    </row>
    <row r="31" spans="1:25" x14ac:dyDescent="0.45">
      <c r="A31" s="104" t="s">
        <v>14</v>
      </c>
      <c r="B31" s="79">
        <v>6813</v>
      </c>
      <c r="C31" s="79">
        <v>7691</v>
      </c>
      <c r="D31" s="79">
        <v>5638</v>
      </c>
      <c r="E31" s="79">
        <v>62</v>
      </c>
      <c r="F31" s="118">
        <f t="shared" si="0"/>
        <v>20204</v>
      </c>
      <c r="G31" s="95"/>
      <c r="H31" s="95"/>
      <c r="I31" s="95"/>
      <c r="J31" s="95"/>
      <c r="K31" s="95"/>
      <c r="L31" s="95"/>
      <c r="M31" s="95"/>
      <c r="N31" s="95"/>
      <c r="O31" s="95"/>
      <c r="P31" s="95"/>
      <c r="Q31" s="95"/>
      <c r="R31" s="95"/>
      <c r="S31" s="95"/>
      <c r="T31" s="95"/>
      <c r="U31" s="95"/>
      <c r="V31" s="95"/>
      <c r="W31" s="95"/>
      <c r="X31" s="95"/>
      <c r="Y31" s="95"/>
    </row>
    <row r="32" spans="1:25" x14ac:dyDescent="0.45">
      <c r="A32" s="104" t="s">
        <v>348</v>
      </c>
      <c r="B32" s="79">
        <v>13728</v>
      </c>
      <c r="C32" s="79">
        <v>14131</v>
      </c>
      <c r="D32" s="79">
        <v>12161</v>
      </c>
      <c r="E32" s="79">
        <v>195</v>
      </c>
      <c r="F32" s="118">
        <f t="shared" si="0"/>
        <v>40215</v>
      </c>
      <c r="G32" s="95"/>
      <c r="H32" s="95"/>
      <c r="I32" s="95"/>
      <c r="J32" s="95"/>
      <c r="K32" s="95"/>
      <c r="L32" s="95"/>
      <c r="M32" s="95"/>
      <c r="N32" s="95"/>
      <c r="O32" s="95"/>
      <c r="P32" s="95"/>
      <c r="Q32" s="95"/>
      <c r="R32" s="95"/>
      <c r="S32" s="95"/>
      <c r="T32" s="95"/>
      <c r="U32" s="95"/>
      <c r="V32" s="95"/>
      <c r="W32" s="95"/>
      <c r="X32" s="95"/>
      <c r="Y32" s="95"/>
    </row>
    <row r="33" spans="1:25" x14ac:dyDescent="0.45">
      <c r="A33" s="102" t="s">
        <v>161</v>
      </c>
      <c r="B33" s="110">
        <f>SUM(B25:B32)</f>
        <v>56805</v>
      </c>
      <c r="C33" s="110">
        <f>SUM(C25:C32)</f>
        <v>71672</v>
      </c>
      <c r="D33" s="110">
        <f>SUM(D25:D32)</f>
        <v>60560</v>
      </c>
      <c r="E33" s="110">
        <f>SUM(E25:E32)</f>
        <v>2820</v>
      </c>
      <c r="F33" s="80">
        <f>SUM(F25:F32)</f>
        <v>191857</v>
      </c>
      <c r="G33" s="95"/>
      <c r="H33" s="95"/>
      <c r="I33" s="95"/>
      <c r="J33" s="95"/>
      <c r="K33" s="95"/>
      <c r="L33" s="95"/>
      <c r="M33" s="95"/>
      <c r="N33" s="95"/>
      <c r="O33" s="95"/>
      <c r="P33" s="95"/>
      <c r="Q33" s="95"/>
      <c r="R33" s="95"/>
      <c r="S33" s="95"/>
      <c r="T33" s="95"/>
      <c r="U33" s="95"/>
      <c r="V33" s="95"/>
      <c r="W33" s="95"/>
      <c r="X33" s="95"/>
      <c r="Y33" s="95"/>
    </row>
    <row r="34" spans="1:25" x14ac:dyDescent="0.45">
      <c r="A34" s="95"/>
      <c r="B34" s="95"/>
      <c r="C34" s="95"/>
      <c r="D34" s="95"/>
      <c r="E34" s="95"/>
      <c r="F34" s="95"/>
      <c r="G34" s="95"/>
      <c r="H34" s="95"/>
      <c r="I34" s="95"/>
      <c r="J34" s="95"/>
      <c r="K34" s="95"/>
      <c r="L34" s="95"/>
      <c r="M34" s="95"/>
      <c r="N34" s="95"/>
      <c r="O34" s="95"/>
      <c r="P34" s="95"/>
      <c r="Q34" s="95"/>
      <c r="R34" s="95"/>
      <c r="S34" s="95"/>
      <c r="T34" s="95"/>
      <c r="U34" s="95"/>
      <c r="V34" s="95"/>
      <c r="W34" s="95"/>
      <c r="X34" s="95"/>
      <c r="Y34" s="95"/>
    </row>
    <row r="35" spans="1:25" ht="19.5" customHeight="1" x14ac:dyDescent="0.45">
      <c r="A35" s="95"/>
      <c r="B35" s="95"/>
      <c r="C35" s="95"/>
      <c r="D35" s="95"/>
      <c r="E35" s="95"/>
      <c r="F35" s="95"/>
      <c r="G35" s="95"/>
      <c r="H35" s="95"/>
      <c r="I35" s="95"/>
      <c r="J35" s="95"/>
      <c r="K35" s="95"/>
      <c r="L35" s="95"/>
      <c r="M35" s="95"/>
      <c r="N35" s="95"/>
      <c r="O35" s="95"/>
      <c r="P35" s="95"/>
      <c r="Q35" s="95"/>
      <c r="R35" s="95"/>
      <c r="S35" s="95"/>
      <c r="T35" s="95"/>
      <c r="U35" s="95"/>
      <c r="V35" s="95"/>
      <c r="W35" s="95"/>
      <c r="X35" s="95"/>
      <c r="Y35" s="95"/>
    </row>
    <row r="36" spans="1:25" ht="20.75" customHeight="1" x14ac:dyDescent="0.45">
      <c r="A36" s="95"/>
      <c r="B36" s="95"/>
      <c r="C36" s="95"/>
      <c r="D36" s="95"/>
      <c r="E36" s="95"/>
      <c r="F36" s="95"/>
      <c r="G36" s="95"/>
      <c r="H36" s="95"/>
      <c r="I36" s="95"/>
      <c r="J36" s="95"/>
      <c r="K36" s="95"/>
      <c r="L36" s="95"/>
      <c r="M36" s="95"/>
      <c r="N36" s="95"/>
      <c r="O36" s="95"/>
      <c r="P36" s="95"/>
      <c r="Q36" s="95"/>
      <c r="R36" s="95"/>
      <c r="S36" s="95"/>
      <c r="T36" s="95"/>
      <c r="U36" s="95"/>
      <c r="V36" s="95"/>
    </row>
    <row r="37" spans="1:25" x14ac:dyDescent="0.45">
      <c r="A37" s="95"/>
      <c r="B37" s="95"/>
      <c r="C37" s="95"/>
      <c r="D37" s="95"/>
      <c r="E37" s="95"/>
      <c r="F37" s="95"/>
      <c r="G37" s="95"/>
      <c r="H37" s="95"/>
      <c r="I37" s="95"/>
      <c r="J37" s="95"/>
      <c r="K37" s="95"/>
      <c r="L37" s="95"/>
      <c r="M37" s="95"/>
      <c r="N37" s="95"/>
      <c r="O37" s="95"/>
      <c r="P37" s="95"/>
      <c r="Q37" s="95"/>
      <c r="R37" s="95"/>
      <c r="S37" s="95"/>
      <c r="T37" s="95"/>
      <c r="U37" s="95"/>
      <c r="V37" s="95"/>
    </row>
    <row r="38" spans="1:25" x14ac:dyDescent="0.45">
      <c r="A38" s="95"/>
      <c r="B38" s="95"/>
      <c r="C38" s="95"/>
      <c r="D38" s="95"/>
      <c r="E38" s="95"/>
      <c r="F38" s="95"/>
      <c r="G38" s="95"/>
      <c r="H38" s="95"/>
      <c r="I38" s="95"/>
      <c r="J38" s="95"/>
      <c r="K38" s="95"/>
      <c r="L38" s="95"/>
      <c r="M38" s="95"/>
      <c r="N38" s="95"/>
      <c r="O38" s="95"/>
      <c r="P38" s="95"/>
      <c r="Q38" s="95"/>
      <c r="R38" s="95"/>
      <c r="S38" s="95"/>
      <c r="T38" s="95"/>
      <c r="U38" s="95"/>
      <c r="V38" s="95"/>
    </row>
    <row r="39" spans="1:25" x14ac:dyDescent="0.45">
      <c r="A39" s="95"/>
      <c r="B39" s="95"/>
      <c r="C39" s="95"/>
      <c r="D39" s="95"/>
      <c r="E39" s="95"/>
      <c r="F39" s="112"/>
      <c r="G39" s="112"/>
      <c r="H39" s="112"/>
      <c r="I39" s="112"/>
      <c r="J39" s="112"/>
      <c r="K39" s="95"/>
      <c r="L39" s="95"/>
      <c r="M39" s="95"/>
      <c r="N39" s="95"/>
      <c r="O39" s="95"/>
      <c r="P39" s="95"/>
      <c r="Q39" s="95"/>
      <c r="R39" s="95"/>
      <c r="S39" s="95"/>
      <c r="T39" s="95"/>
      <c r="U39" s="95"/>
      <c r="V39" s="95"/>
    </row>
    <row r="40" spans="1:25" x14ac:dyDescent="0.45">
      <c r="A40" s="95"/>
      <c r="B40" s="95"/>
      <c r="C40" s="95"/>
      <c r="D40" s="95"/>
      <c r="E40" s="95"/>
      <c r="F40" s="112"/>
      <c r="G40" s="112"/>
      <c r="H40" s="112"/>
      <c r="I40" s="112"/>
      <c r="J40" s="112"/>
      <c r="K40" s="95"/>
      <c r="L40" s="95"/>
      <c r="M40" s="95"/>
      <c r="N40" s="95"/>
      <c r="O40" s="95"/>
      <c r="P40" s="95"/>
      <c r="Q40" s="95"/>
      <c r="R40" s="95"/>
      <c r="S40" s="95"/>
      <c r="T40" s="95"/>
      <c r="U40" s="95"/>
      <c r="V40" s="95"/>
    </row>
    <row r="41" spans="1:25" x14ac:dyDescent="0.45">
      <c r="A41" s="95"/>
      <c r="B41" s="95"/>
      <c r="C41" s="95"/>
      <c r="D41" s="95"/>
      <c r="E41" s="95"/>
      <c r="F41" s="112"/>
      <c r="G41" s="112"/>
      <c r="H41" s="112"/>
      <c r="I41" s="112"/>
      <c r="J41" s="112"/>
      <c r="K41" s="95"/>
      <c r="L41" s="95"/>
      <c r="M41" s="95"/>
      <c r="N41" s="95"/>
      <c r="O41" s="95"/>
      <c r="P41" s="95"/>
      <c r="Q41" s="95"/>
      <c r="R41" s="95"/>
      <c r="S41" s="95"/>
      <c r="T41" s="95"/>
      <c r="U41" s="95"/>
      <c r="V41" s="95"/>
    </row>
    <row r="42" spans="1:25" x14ac:dyDescent="0.45">
      <c r="A42" s="112"/>
      <c r="B42" s="112"/>
      <c r="C42" s="112"/>
      <c r="D42" s="112"/>
      <c r="E42" s="112"/>
      <c r="F42" s="112"/>
      <c r="G42" s="112"/>
      <c r="H42" s="112"/>
      <c r="I42" s="112"/>
      <c r="J42" s="112"/>
      <c r="K42" s="112"/>
      <c r="L42" s="112"/>
      <c r="M42" s="112"/>
      <c r="N42" s="112"/>
      <c r="O42" s="112"/>
      <c r="P42" s="112"/>
      <c r="Q42" s="112"/>
      <c r="R42" s="112"/>
      <c r="S42" s="112"/>
      <c r="T42" s="112"/>
      <c r="U42" s="112"/>
      <c r="V42" s="112"/>
    </row>
    <row r="43" spans="1:25" x14ac:dyDescent="0.4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row>
    <row r="44" spans="1:25" x14ac:dyDescent="0.4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row>
    <row r="45" spans="1:25" x14ac:dyDescent="0.4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row>
    <row r="46" spans="1:25" x14ac:dyDescent="0.4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row>
    <row r="47" spans="1:25" x14ac:dyDescent="0.4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row>
    <row r="48" spans="1:25" x14ac:dyDescent="0.4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row>
    <row r="49" spans="1:25" x14ac:dyDescent="0.4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row>
    <row r="50" spans="1:25" x14ac:dyDescent="0.4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row>
    <row r="51" spans="1:25" x14ac:dyDescent="0.4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row>
    <row r="52" spans="1:25" x14ac:dyDescent="0.4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row>
    <row r="53" spans="1:25" x14ac:dyDescent="0.4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row>
  </sheetData>
  <mergeCells count="5">
    <mergeCell ref="A23:F23"/>
    <mergeCell ref="A2:C2"/>
    <mergeCell ref="A15:D15"/>
    <mergeCell ref="A14:D14"/>
    <mergeCell ref="A3:C3"/>
  </mergeCells>
  <hyperlinks>
    <hyperlink ref="A1" location="'Table of Contents'!A1" display="Table of Contents" xr:uid="{FCC2AB2A-867A-4595-B495-1A622041686C}"/>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AD9-6C30-4783-9E1A-27375375623E}">
  <sheetPr>
    <tabColor theme="5" tint="0.79998168889431442"/>
  </sheetPr>
  <dimension ref="A1:U17"/>
  <sheetViews>
    <sheetView workbookViewId="0">
      <selection sqref="A1:E1"/>
    </sheetView>
  </sheetViews>
  <sheetFormatPr defaultRowHeight="14.25" x14ac:dyDescent="0.45"/>
  <cols>
    <col min="1" max="1" width="10.6640625" customWidth="1"/>
    <col min="2" max="2" width="13.53125" customWidth="1"/>
    <col min="4" max="4" width="11.53125" bestFit="1" customWidth="1"/>
    <col min="7" max="7" width="25.6640625" bestFit="1" customWidth="1"/>
    <col min="8" max="8" width="16" customWidth="1"/>
  </cols>
  <sheetData>
    <row r="1" spans="1:21" ht="12.4" customHeight="1" x14ac:dyDescent="0.45">
      <c r="A1" s="411" t="s">
        <v>556</v>
      </c>
      <c r="B1" s="411"/>
      <c r="C1" s="411"/>
      <c r="D1" s="411"/>
      <c r="E1" s="411"/>
      <c r="G1" s="197"/>
      <c r="H1" s="197"/>
    </row>
    <row r="2" spans="1:21" ht="33" customHeight="1" x14ac:dyDescent="0.5">
      <c r="A2" s="410" t="s">
        <v>355</v>
      </c>
      <c r="B2" s="410"/>
      <c r="C2" s="410"/>
      <c r="D2" s="410"/>
      <c r="E2" s="410"/>
      <c r="F2" s="143"/>
      <c r="G2" s="408" t="s">
        <v>480</v>
      </c>
      <c r="H2" s="408"/>
    </row>
    <row r="3" spans="1:21" ht="29.25" customHeight="1" x14ac:dyDescent="0.45">
      <c r="A3" s="196" t="s">
        <v>242</v>
      </c>
      <c r="B3" s="212" t="s">
        <v>241</v>
      </c>
      <c r="C3" s="212" t="s">
        <v>243</v>
      </c>
      <c r="D3" s="212" t="s">
        <v>244</v>
      </c>
      <c r="E3" s="212" t="s">
        <v>243</v>
      </c>
      <c r="F3" s="143"/>
      <c r="G3" s="100" t="s">
        <v>103</v>
      </c>
      <c r="H3" s="331">
        <v>138510</v>
      </c>
      <c r="I3" s="143"/>
      <c r="J3" s="143"/>
      <c r="K3" s="143"/>
      <c r="L3" s="143"/>
      <c r="M3" s="143"/>
      <c r="N3" s="143"/>
      <c r="O3" s="143"/>
    </row>
    <row r="4" spans="1:21" x14ac:dyDescent="0.45">
      <c r="A4" s="91">
        <v>1</v>
      </c>
      <c r="B4" s="113">
        <v>100152</v>
      </c>
      <c r="C4" s="20">
        <v>0.72306692657569849</v>
      </c>
      <c r="D4" s="113">
        <v>100151</v>
      </c>
      <c r="E4" s="20">
        <v>0.52200857930646261</v>
      </c>
      <c r="F4" s="143"/>
      <c r="G4" s="100" t="s">
        <v>494</v>
      </c>
      <c r="H4" s="331">
        <v>18485</v>
      </c>
      <c r="I4" s="143"/>
      <c r="J4" s="143"/>
      <c r="K4" s="143"/>
      <c r="L4" s="143"/>
      <c r="M4" s="143"/>
      <c r="N4" s="143"/>
      <c r="O4" s="143"/>
    </row>
    <row r="5" spans="1:21" x14ac:dyDescent="0.45">
      <c r="A5" s="91">
        <v>2</v>
      </c>
      <c r="B5" s="113">
        <v>28914</v>
      </c>
      <c r="C5" s="20">
        <v>0.20875027073857483</v>
      </c>
      <c r="D5" s="113">
        <v>57828</v>
      </c>
      <c r="E5" s="20">
        <v>0.3014119891377432</v>
      </c>
      <c r="F5" s="143"/>
      <c r="G5" s="123" t="s">
        <v>516</v>
      </c>
      <c r="H5" s="143"/>
      <c r="I5" s="143"/>
      <c r="J5" s="168"/>
      <c r="K5" s="143"/>
      <c r="L5" s="143"/>
      <c r="M5" s="143"/>
      <c r="N5" s="143"/>
      <c r="O5" s="143"/>
    </row>
    <row r="6" spans="1:21" x14ac:dyDescent="0.45">
      <c r="A6" s="91">
        <v>3</v>
      </c>
      <c r="B6" s="113">
        <v>5212</v>
      </c>
      <c r="C6" s="20">
        <v>3.7629052054003319E-2</v>
      </c>
      <c r="D6" s="113">
        <v>15636</v>
      </c>
      <c r="E6" s="20">
        <v>8.1498199179597303E-2</v>
      </c>
      <c r="F6" s="143"/>
      <c r="G6" s="143"/>
      <c r="H6" s="143"/>
      <c r="I6" s="143"/>
      <c r="J6" s="143"/>
      <c r="K6" s="143"/>
      <c r="L6" s="143"/>
      <c r="M6" s="143"/>
      <c r="N6" s="143"/>
      <c r="O6" s="143"/>
    </row>
    <row r="7" spans="1:21" x14ac:dyDescent="0.45">
      <c r="A7" s="91">
        <v>4</v>
      </c>
      <c r="B7" s="91">
        <v>3247</v>
      </c>
      <c r="C7" s="20">
        <v>2.3442350732799076E-2</v>
      </c>
      <c r="D7" s="113">
        <v>12988</v>
      </c>
      <c r="E7" s="20">
        <v>6.7696252938386409E-2</v>
      </c>
      <c r="F7" s="143"/>
      <c r="G7" s="143"/>
      <c r="I7" s="143"/>
      <c r="J7" s="143"/>
      <c r="K7" s="143"/>
      <c r="L7" s="143"/>
      <c r="M7" s="143"/>
      <c r="N7" s="143"/>
      <c r="P7" s="143"/>
      <c r="Q7" s="143"/>
      <c r="R7" s="143"/>
      <c r="S7" s="143"/>
      <c r="T7" s="143"/>
      <c r="U7" s="143"/>
    </row>
    <row r="8" spans="1:21" x14ac:dyDescent="0.45">
      <c r="A8" s="91">
        <v>5</v>
      </c>
      <c r="B8" s="91">
        <v>755</v>
      </c>
      <c r="C8" s="20">
        <v>5.4508699732871277E-3</v>
      </c>
      <c r="D8" s="113">
        <v>3775</v>
      </c>
      <c r="E8" s="20">
        <v>1.9676112938282159E-2</v>
      </c>
      <c r="F8" s="143"/>
    </row>
    <row r="9" spans="1:21" x14ac:dyDescent="0.45">
      <c r="A9" s="91">
        <v>6</v>
      </c>
      <c r="B9" s="91">
        <v>178</v>
      </c>
      <c r="C9" s="20">
        <v>1.2851057685365679E-3</v>
      </c>
      <c r="D9" s="113">
        <v>1068</v>
      </c>
      <c r="E9" s="20">
        <v>5.5666459915457867E-3</v>
      </c>
      <c r="F9" s="143"/>
    </row>
    <row r="10" spans="1:21" x14ac:dyDescent="0.45">
      <c r="A10" s="144" t="s">
        <v>457</v>
      </c>
      <c r="B10" s="91">
        <v>52</v>
      </c>
      <c r="C10" s="20">
        <v>2.3103025052342792E-4</v>
      </c>
      <c r="D10" s="91">
        <v>411</v>
      </c>
      <c r="E10" s="20">
        <v>1.1675362379272062E-3</v>
      </c>
      <c r="F10" s="143"/>
    </row>
    <row r="11" spans="1:21" x14ac:dyDescent="0.45">
      <c r="A11" s="102" t="s">
        <v>161</v>
      </c>
      <c r="B11" s="142">
        <v>138510</v>
      </c>
      <c r="C11" s="177">
        <v>1</v>
      </c>
      <c r="D11" s="142">
        <v>191857</v>
      </c>
      <c r="E11" s="177">
        <v>1</v>
      </c>
      <c r="F11" s="143"/>
    </row>
    <row r="12" spans="1:21" x14ac:dyDescent="0.45">
      <c r="A12" s="226" t="s">
        <v>515</v>
      </c>
      <c r="B12" s="227"/>
      <c r="C12" s="227"/>
      <c r="D12" s="84"/>
      <c r="F12" s="143"/>
    </row>
    <row r="13" spans="1:21" x14ac:dyDescent="0.45">
      <c r="F13" s="143"/>
    </row>
    <row r="14" spans="1:21" x14ac:dyDescent="0.45">
      <c r="B14" s="84"/>
      <c r="C14" s="84"/>
      <c r="D14" s="84"/>
      <c r="E14" s="84"/>
      <c r="F14" s="84"/>
    </row>
    <row r="15" spans="1:21" x14ac:dyDescent="0.45">
      <c r="B15" s="174"/>
      <c r="C15" s="174"/>
      <c r="F15" s="143"/>
    </row>
    <row r="16" spans="1:21" x14ac:dyDescent="0.45">
      <c r="B16" s="174"/>
      <c r="C16" s="174"/>
      <c r="F16" s="163"/>
    </row>
    <row r="17" spans="6:6" x14ac:dyDescent="0.45">
      <c r="F17" s="143"/>
    </row>
  </sheetData>
  <mergeCells count="3">
    <mergeCell ref="G2:H2"/>
    <mergeCell ref="A2:E2"/>
    <mergeCell ref="A1:E1"/>
  </mergeCells>
  <hyperlinks>
    <hyperlink ref="A1:E1" location="'Table of Contents'!A1" display="Table of Contents" xr:uid="{7E5482C6-C383-41EC-80D3-A26C7A89F211}"/>
  </hyperlink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L80"/>
  <sheetViews>
    <sheetView workbookViewId="0"/>
  </sheetViews>
  <sheetFormatPr defaultColWidth="9" defaultRowHeight="14.25" x14ac:dyDescent="0.45"/>
  <cols>
    <col min="1" max="1" width="28.86328125" style="1" bestFit="1" customWidth="1"/>
    <col min="2" max="2" width="8.3984375" style="1" bestFit="1" customWidth="1"/>
    <col min="3" max="3" width="11" style="1" bestFit="1" customWidth="1"/>
    <col min="4" max="4" width="11.796875" style="73" bestFit="1" customWidth="1"/>
    <col min="5" max="5" width="9.86328125" style="1" bestFit="1" customWidth="1"/>
    <col min="6" max="6" width="21.33203125" style="1" bestFit="1" customWidth="1"/>
    <col min="7" max="7" width="12.3984375" style="1" bestFit="1" customWidth="1"/>
    <col min="8" max="8" width="13.73046875" style="1" bestFit="1" customWidth="1"/>
    <col min="9" max="9" width="14.19921875" style="1" bestFit="1" customWidth="1"/>
    <col min="10" max="10" width="21.33203125" style="1" bestFit="1" customWidth="1"/>
    <col min="11" max="11" width="22.33203125" style="1" bestFit="1" customWidth="1"/>
    <col min="12" max="12" width="26.1328125" style="1" bestFit="1" customWidth="1"/>
    <col min="13" max="13" width="27" style="1" bestFit="1" customWidth="1"/>
    <col min="14" max="16384" width="9" style="1"/>
  </cols>
  <sheetData>
    <row r="1" spans="1:12" ht="14.65" customHeight="1" x14ac:dyDescent="0.45">
      <c r="A1" s="337" t="s">
        <v>556</v>
      </c>
      <c r="B1" s="335"/>
      <c r="C1" s="335"/>
      <c r="D1" s="335"/>
      <c r="E1" s="335"/>
      <c r="F1" s="330"/>
      <c r="G1" s="330"/>
      <c r="H1" s="330"/>
      <c r="I1" s="330"/>
      <c r="J1" s="330"/>
    </row>
    <row r="2" spans="1:12" ht="16.899999999999999" x14ac:dyDescent="0.45">
      <c r="A2" s="418" t="s">
        <v>557</v>
      </c>
      <c r="B2" s="418"/>
      <c r="C2" s="418"/>
      <c r="D2" s="418"/>
      <c r="E2" s="419"/>
      <c r="F2" s="179"/>
      <c r="G2" s="416" t="s">
        <v>34</v>
      </c>
      <c r="H2" s="416"/>
      <c r="I2" s="416"/>
      <c r="J2" s="121"/>
    </row>
    <row r="3" spans="1:12" ht="16.899999999999999" customHeight="1" x14ac:dyDescent="0.5">
      <c r="A3" s="100" t="s">
        <v>353</v>
      </c>
      <c r="B3" s="101" t="s">
        <v>89</v>
      </c>
      <c r="C3" s="101" t="s">
        <v>354</v>
      </c>
      <c r="D3" s="101" t="s">
        <v>254</v>
      </c>
      <c r="E3" s="101" t="s">
        <v>161</v>
      </c>
      <c r="F3" s="179"/>
      <c r="G3" s="408" t="s">
        <v>372</v>
      </c>
      <c r="H3" s="408"/>
      <c r="I3" s="408"/>
      <c r="J3" s="121"/>
    </row>
    <row r="4" spans="1:12" x14ac:dyDescent="0.45">
      <c r="A4" s="88" t="s">
        <v>139</v>
      </c>
      <c r="B4" s="186">
        <v>77</v>
      </c>
      <c r="C4" s="14">
        <v>500</v>
      </c>
      <c r="D4" s="14">
        <v>606</v>
      </c>
      <c r="E4" s="176">
        <v>1183</v>
      </c>
      <c r="F4" s="174"/>
      <c r="G4" s="100" t="s">
        <v>29</v>
      </c>
      <c r="H4" s="101" t="s">
        <v>0</v>
      </c>
      <c r="I4" s="101" t="s">
        <v>32</v>
      </c>
      <c r="J4" s="112"/>
      <c r="K4" s="112"/>
      <c r="L4" s="112"/>
    </row>
    <row r="5" spans="1:12" x14ac:dyDescent="0.45">
      <c r="A5" s="88" t="s">
        <v>92</v>
      </c>
      <c r="B5" s="186">
        <v>152</v>
      </c>
      <c r="C5" s="14">
        <v>10648</v>
      </c>
      <c r="D5" s="14">
        <v>10561</v>
      </c>
      <c r="E5" s="176">
        <v>21361</v>
      </c>
      <c r="F5" s="174"/>
      <c r="G5" s="104" t="s">
        <v>30</v>
      </c>
      <c r="H5" s="86">
        <v>86424</v>
      </c>
      <c r="I5" s="61">
        <v>685962</v>
      </c>
      <c r="J5" s="112"/>
      <c r="K5" s="112"/>
      <c r="L5" s="112"/>
    </row>
    <row r="6" spans="1:12" x14ac:dyDescent="0.45">
      <c r="A6" s="88" t="s">
        <v>172</v>
      </c>
      <c r="B6" s="186">
        <v>82</v>
      </c>
      <c r="C6" s="14">
        <v>1530</v>
      </c>
      <c r="D6" s="14">
        <v>1481</v>
      </c>
      <c r="E6" s="176">
        <v>3093</v>
      </c>
      <c r="F6" s="174"/>
      <c r="G6" s="104" t="s">
        <v>31</v>
      </c>
      <c r="H6" s="86">
        <v>105433</v>
      </c>
      <c r="I6" s="61">
        <v>768960</v>
      </c>
      <c r="J6" s="112"/>
      <c r="K6" s="112"/>
      <c r="L6" s="112"/>
    </row>
    <row r="7" spans="1:12" x14ac:dyDescent="0.45">
      <c r="A7" s="88" t="s">
        <v>94</v>
      </c>
      <c r="B7" s="186">
        <v>20</v>
      </c>
      <c r="C7" s="14">
        <v>50</v>
      </c>
      <c r="D7" s="14">
        <v>64</v>
      </c>
      <c r="E7" s="176">
        <v>134</v>
      </c>
      <c r="F7" s="174"/>
      <c r="G7" s="102" t="s">
        <v>161</v>
      </c>
      <c r="H7" s="119">
        <f>SUM(H5:H6)</f>
        <v>191857</v>
      </c>
      <c r="I7" s="120">
        <f>SUM(I5:I6)</f>
        <v>1454922</v>
      </c>
      <c r="J7" s="112"/>
      <c r="K7" s="112"/>
      <c r="L7" s="112"/>
    </row>
    <row r="8" spans="1:12" x14ac:dyDescent="0.45">
      <c r="A8" s="88" t="s">
        <v>173</v>
      </c>
      <c r="B8" s="186">
        <v>100</v>
      </c>
      <c r="C8" s="14">
        <v>495</v>
      </c>
      <c r="D8" s="14">
        <v>359</v>
      </c>
      <c r="E8" s="176">
        <v>954</v>
      </c>
      <c r="F8" s="174"/>
      <c r="G8" s="121"/>
      <c r="H8" s="121"/>
      <c r="I8" s="121"/>
      <c r="J8" s="112"/>
      <c r="K8" s="112"/>
      <c r="L8" s="112"/>
    </row>
    <row r="9" spans="1:12" x14ac:dyDescent="0.45">
      <c r="A9" s="88" t="s">
        <v>97</v>
      </c>
      <c r="B9" s="186">
        <v>123</v>
      </c>
      <c r="C9" s="14">
        <v>2038</v>
      </c>
      <c r="D9" s="14">
        <v>1793</v>
      </c>
      <c r="E9" s="176">
        <v>3954</v>
      </c>
      <c r="F9" s="121"/>
      <c r="G9" s="121"/>
      <c r="H9" s="121"/>
      <c r="I9" s="121"/>
      <c r="J9" s="112"/>
      <c r="K9" s="112"/>
      <c r="L9" s="112"/>
    </row>
    <row r="10" spans="1:12" ht="15.75" customHeight="1" x14ac:dyDescent="0.45">
      <c r="A10" s="88" t="s">
        <v>98</v>
      </c>
      <c r="B10" s="186">
        <v>2968</v>
      </c>
      <c r="C10" s="14">
        <v>34221</v>
      </c>
      <c r="D10" s="14">
        <v>51145</v>
      </c>
      <c r="E10" s="176">
        <v>88334</v>
      </c>
      <c r="F10" s="121"/>
      <c r="G10" s="416" t="s">
        <v>560</v>
      </c>
      <c r="H10" s="416"/>
      <c r="I10" s="121"/>
      <c r="J10" s="112"/>
      <c r="K10" s="112"/>
      <c r="L10" s="112"/>
    </row>
    <row r="11" spans="1:12" ht="15.75" customHeight="1" x14ac:dyDescent="0.45">
      <c r="A11" s="88" t="s">
        <v>96</v>
      </c>
      <c r="B11" s="186">
        <v>2455</v>
      </c>
      <c r="C11" s="14">
        <v>1055</v>
      </c>
      <c r="D11" s="14">
        <v>32521</v>
      </c>
      <c r="E11" s="176">
        <v>36031</v>
      </c>
      <c r="F11" s="121"/>
      <c r="G11" s="417"/>
      <c r="H11" s="417"/>
      <c r="I11" s="121"/>
      <c r="J11" s="112"/>
      <c r="K11" s="112"/>
      <c r="L11" s="112"/>
    </row>
    <row r="12" spans="1:12" s="90" customFormat="1" ht="15.75" customHeight="1" x14ac:dyDescent="0.45">
      <c r="A12" s="88" t="s">
        <v>174</v>
      </c>
      <c r="B12" s="186">
        <v>2609</v>
      </c>
      <c r="C12" s="14">
        <v>1989</v>
      </c>
      <c r="D12" s="14">
        <v>32215</v>
      </c>
      <c r="E12" s="176">
        <v>36813</v>
      </c>
      <c r="F12" s="121"/>
      <c r="G12" s="101" t="s">
        <v>17</v>
      </c>
      <c r="H12" s="101" t="s">
        <v>374</v>
      </c>
      <c r="I12" s="172"/>
      <c r="J12" s="314"/>
      <c r="K12" s="314"/>
      <c r="L12" s="314"/>
    </row>
    <row r="13" spans="1:12" x14ac:dyDescent="0.45">
      <c r="A13" s="102" t="s">
        <v>161</v>
      </c>
      <c r="B13" s="80">
        <f>SUM(B4:B12)</f>
        <v>8586</v>
      </c>
      <c r="C13" s="80">
        <f>SUM(C4:C12)</f>
        <v>52526</v>
      </c>
      <c r="D13" s="80">
        <f>SUM(D4:D12)</f>
        <v>130745</v>
      </c>
      <c r="E13" s="189">
        <f>SUM(E4:E12)</f>
        <v>191857</v>
      </c>
      <c r="F13" s="174"/>
      <c r="G13" s="130">
        <v>26665</v>
      </c>
      <c r="H13" s="190" t="s">
        <v>277</v>
      </c>
      <c r="I13" s="314"/>
      <c r="J13" s="112"/>
      <c r="K13" s="112"/>
      <c r="L13" s="112"/>
    </row>
    <row r="14" spans="1:12" x14ac:dyDescent="0.45">
      <c r="A14" s="173" t="s">
        <v>558</v>
      </c>
      <c r="B14" s="174"/>
      <c r="C14" s="174"/>
      <c r="D14" s="112"/>
      <c r="E14" s="112"/>
      <c r="F14" s="174"/>
      <c r="G14" s="130">
        <v>165192</v>
      </c>
      <c r="H14" s="190" t="s">
        <v>99</v>
      </c>
      <c r="I14" s="172"/>
      <c r="J14" s="112"/>
      <c r="K14" s="112"/>
      <c r="L14" s="112"/>
    </row>
    <row r="15" spans="1:12" s="90" customFormat="1" x14ac:dyDescent="0.45">
      <c r="A15" s="174"/>
      <c r="B15" s="174"/>
      <c r="C15" s="174"/>
      <c r="D15" s="112"/>
      <c r="E15" s="112"/>
      <c r="F15" s="174"/>
      <c r="G15" s="116">
        <f>SUM(G13:G14)</f>
        <v>191857</v>
      </c>
      <c r="H15" s="191" t="s">
        <v>161</v>
      </c>
      <c r="I15" s="172"/>
      <c r="J15" s="112"/>
      <c r="K15" s="112"/>
      <c r="L15" s="112"/>
    </row>
    <row r="16" spans="1:12" ht="21" customHeight="1" x14ac:dyDescent="0.45">
      <c r="A16" s="123"/>
      <c r="B16" s="123"/>
      <c r="C16" s="112"/>
      <c r="E16" s="112"/>
      <c r="F16" s="174"/>
      <c r="G16" s="174"/>
      <c r="H16" s="172"/>
      <c r="I16" s="172"/>
      <c r="J16" s="112"/>
      <c r="K16" s="112"/>
      <c r="L16" s="112"/>
    </row>
    <row r="17" spans="1:12" s="90" customFormat="1" ht="36" customHeight="1" x14ac:dyDescent="0.5">
      <c r="A17" s="412" t="s">
        <v>559</v>
      </c>
      <c r="B17" s="412"/>
      <c r="C17" s="412"/>
      <c r="D17" s="412"/>
      <c r="E17" s="412"/>
      <c r="F17" s="174"/>
      <c r="G17" s="413" t="s">
        <v>577</v>
      </c>
      <c r="H17" s="414"/>
      <c r="I17" s="415"/>
      <c r="J17" s="172"/>
      <c r="K17" s="172"/>
      <c r="L17" s="172"/>
    </row>
    <row r="18" spans="1:12" x14ac:dyDescent="0.45">
      <c r="A18" s="164" t="s">
        <v>353</v>
      </c>
      <c r="B18" s="165" t="s">
        <v>89</v>
      </c>
      <c r="C18" s="165" t="s">
        <v>354</v>
      </c>
      <c r="D18" s="165" t="s">
        <v>254</v>
      </c>
      <c r="E18" s="281" t="s">
        <v>161</v>
      </c>
      <c r="F18" s="174"/>
      <c r="G18" s="100" t="s">
        <v>13</v>
      </c>
      <c r="H18" s="187" t="s">
        <v>99</v>
      </c>
      <c r="I18" s="188" t="s">
        <v>277</v>
      </c>
      <c r="J18" s="112"/>
      <c r="K18" s="112"/>
      <c r="L18" s="112"/>
    </row>
    <row r="19" spans="1:12" x14ac:dyDescent="0.45">
      <c r="A19" s="166" t="s">
        <v>251</v>
      </c>
      <c r="B19" s="113">
        <v>17</v>
      </c>
      <c r="C19" s="113">
        <v>32</v>
      </c>
      <c r="D19" s="113"/>
      <c r="E19" s="113">
        <v>49</v>
      </c>
      <c r="F19" s="174"/>
      <c r="G19" s="104" t="s">
        <v>267</v>
      </c>
      <c r="H19" s="185">
        <v>1296</v>
      </c>
      <c r="I19" s="103">
        <v>9456</v>
      </c>
      <c r="J19" s="112"/>
      <c r="K19" s="112"/>
      <c r="L19" s="112"/>
    </row>
    <row r="20" spans="1:12" x14ac:dyDescent="0.45">
      <c r="A20" s="166" t="s">
        <v>252</v>
      </c>
      <c r="B20" s="113">
        <v>9164</v>
      </c>
      <c r="C20" s="113">
        <v>46805</v>
      </c>
      <c r="D20" s="113">
        <v>6205</v>
      </c>
      <c r="E20" s="113">
        <v>62174</v>
      </c>
      <c r="F20" s="172"/>
      <c r="G20" s="104" t="s">
        <v>163</v>
      </c>
      <c r="H20" s="185">
        <v>11250</v>
      </c>
      <c r="I20" s="103">
        <v>2303</v>
      </c>
      <c r="J20" s="112"/>
      <c r="K20" s="112"/>
      <c r="L20" s="112"/>
    </row>
    <row r="21" spans="1:12" x14ac:dyDescent="0.45">
      <c r="A21" s="166" t="s">
        <v>92</v>
      </c>
      <c r="B21" s="113">
        <v>2995</v>
      </c>
      <c r="C21" s="113">
        <v>51265</v>
      </c>
      <c r="D21" s="113">
        <v>11843</v>
      </c>
      <c r="E21" s="113">
        <v>66103</v>
      </c>
      <c r="F21" s="174"/>
      <c r="G21" s="104" t="s">
        <v>164</v>
      </c>
      <c r="H21" s="185">
        <v>34145</v>
      </c>
      <c r="I21" s="103">
        <v>4957</v>
      </c>
      <c r="J21" s="112"/>
      <c r="K21" s="112"/>
      <c r="L21" s="112"/>
    </row>
    <row r="22" spans="1:12" x14ac:dyDescent="0.45">
      <c r="A22" s="166" t="s">
        <v>93</v>
      </c>
      <c r="B22" s="113">
        <v>9732</v>
      </c>
      <c r="C22" s="113">
        <v>103658</v>
      </c>
      <c r="D22" s="113">
        <v>7861</v>
      </c>
      <c r="E22" s="113">
        <v>121251</v>
      </c>
      <c r="F22" s="174"/>
      <c r="G22" s="104" t="s">
        <v>165</v>
      </c>
      <c r="H22" s="185">
        <v>22901</v>
      </c>
      <c r="I22" s="103">
        <v>2709</v>
      </c>
      <c r="J22" s="112"/>
      <c r="K22" s="112"/>
      <c r="L22" s="112"/>
    </row>
    <row r="23" spans="1:12" x14ac:dyDescent="0.45">
      <c r="A23" s="166" t="s">
        <v>94</v>
      </c>
      <c r="B23" s="113">
        <v>615</v>
      </c>
      <c r="C23" s="113">
        <v>2657</v>
      </c>
      <c r="D23" s="113">
        <v>307</v>
      </c>
      <c r="E23" s="113">
        <v>3579</v>
      </c>
      <c r="F23" s="174"/>
      <c r="G23" s="104" t="s">
        <v>166</v>
      </c>
      <c r="H23" s="185">
        <v>16130</v>
      </c>
      <c r="I23" s="103">
        <v>1584</v>
      </c>
      <c r="J23" s="112"/>
      <c r="K23" s="112"/>
      <c r="L23" s="112"/>
    </row>
    <row r="24" spans="1:12" x14ac:dyDescent="0.45">
      <c r="A24" s="166" t="s">
        <v>97</v>
      </c>
      <c r="B24" s="113">
        <v>4574</v>
      </c>
      <c r="C24" s="113">
        <v>37668</v>
      </c>
      <c r="D24" s="113">
        <v>4829</v>
      </c>
      <c r="E24" s="113">
        <v>47071</v>
      </c>
      <c r="F24" s="174"/>
      <c r="G24" s="104" t="s">
        <v>167</v>
      </c>
      <c r="H24" s="185">
        <v>23018</v>
      </c>
      <c r="I24" s="103">
        <v>1689</v>
      </c>
      <c r="J24" s="112"/>
      <c r="K24" s="112"/>
      <c r="L24" s="112"/>
    </row>
    <row r="25" spans="1:12" x14ac:dyDescent="0.45">
      <c r="A25" s="166" t="s">
        <v>98</v>
      </c>
      <c r="B25" s="113">
        <v>126645</v>
      </c>
      <c r="C25" s="113">
        <v>603702</v>
      </c>
      <c r="D25" s="113">
        <v>92769</v>
      </c>
      <c r="E25" s="113">
        <v>823116</v>
      </c>
      <c r="F25" s="174"/>
      <c r="G25" s="104" t="s">
        <v>14</v>
      </c>
      <c r="H25" s="185">
        <v>18859</v>
      </c>
      <c r="I25" s="103">
        <v>1345</v>
      </c>
      <c r="J25" s="112"/>
      <c r="K25" s="112"/>
      <c r="L25" s="112"/>
    </row>
    <row r="26" spans="1:12" x14ac:dyDescent="0.45">
      <c r="A26" s="166" t="s">
        <v>96</v>
      </c>
      <c r="B26" s="113">
        <v>163663</v>
      </c>
      <c r="C26" s="113">
        <v>39100</v>
      </c>
      <c r="D26" s="113">
        <v>7103</v>
      </c>
      <c r="E26" s="113">
        <v>209866</v>
      </c>
      <c r="F26" s="174"/>
      <c r="G26" s="105" t="s">
        <v>15</v>
      </c>
      <c r="H26" s="185">
        <v>37594</v>
      </c>
      <c r="I26" s="103">
        <v>2621</v>
      </c>
      <c r="J26" s="112"/>
      <c r="K26" s="112"/>
      <c r="L26" s="112"/>
    </row>
    <row r="27" spans="1:12" x14ac:dyDescent="0.45">
      <c r="A27" s="166" t="s">
        <v>174</v>
      </c>
      <c r="B27" s="113">
        <v>29406</v>
      </c>
      <c r="C27" s="113">
        <v>17942</v>
      </c>
      <c r="D27" s="113">
        <v>74313</v>
      </c>
      <c r="E27" s="113">
        <v>121661</v>
      </c>
      <c r="F27" s="174"/>
      <c r="G27" s="192" t="s">
        <v>161</v>
      </c>
      <c r="H27" s="192">
        <f>SUM(H19:H26)</f>
        <v>165193</v>
      </c>
      <c r="I27" s="192">
        <f>SUM(I19:I26)</f>
        <v>26664</v>
      </c>
      <c r="J27" s="112"/>
      <c r="K27" s="112"/>
      <c r="L27" s="112"/>
    </row>
    <row r="28" spans="1:12" x14ac:dyDescent="0.45">
      <c r="A28" s="109" t="s">
        <v>161</v>
      </c>
      <c r="B28" s="140">
        <f>SUM(B19:B27)</f>
        <v>346811</v>
      </c>
      <c r="C28" s="140">
        <f>SUM(C19:C27)</f>
        <v>902829</v>
      </c>
      <c r="D28" s="140">
        <f>SUM(D19:D27)</f>
        <v>205230</v>
      </c>
      <c r="E28" s="140">
        <f>SUM(E19:E27)</f>
        <v>1454870</v>
      </c>
      <c r="F28" s="174"/>
      <c r="G28" s="174"/>
      <c r="H28" s="174"/>
      <c r="I28" s="174"/>
      <c r="J28" s="112"/>
      <c r="K28" s="112"/>
      <c r="L28" s="112"/>
    </row>
    <row r="29" spans="1:12" x14ac:dyDescent="0.45">
      <c r="A29" s="215" t="s">
        <v>514</v>
      </c>
      <c r="B29" s="125"/>
      <c r="C29" s="125"/>
      <c r="D29" s="125"/>
      <c r="E29" s="125"/>
      <c r="F29" s="174"/>
      <c r="G29" s="112"/>
      <c r="H29" s="112"/>
      <c r="I29" s="112"/>
      <c r="J29" s="112"/>
      <c r="K29" s="112"/>
      <c r="L29" s="112"/>
    </row>
    <row r="30" spans="1:12" x14ac:dyDescent="0.45">
      <c r="A30" s="112"/>
      <c r="B30" s="112"/>
      <c r="C30" s="112"/>
      <c r="D30" s="112"/>
      <c r="E30" s="112"/>
      <c r="F30" s="174"/>
      <c r="G30" s="112"/>
      <c r="H30" s="112"/>
      <c r="I30" s="112"/>
      <c r="J30" s="112"/>
      <c r="K30" s="112"/>
      <c r="L30" s="112"/>
    </row>
    <row r="31" spans="1:12" x14ac:dyDescent="0.45">
      <c r="A31" s="112"/>
      <c r="B31" s="112"/>
      <c r="C31" s="112"/>
      <c r="D31" s="112"/>
      <c r="E31" s="112"/>
      <c r="F31" s="174"/>
      <c r="G31" s="84"/>
      <c r="H31" s="84"/>
      <c r="I31" s="84"/>
      <c r="J31" s="184"/>
      <c r="K31" s="112"/>
      <c r="L31" s="112"/>
    </row>
    <row r="32" spans="1:12" x14ac:dyDescent="0.45">
      <c r="A32" s="112"/>
      <c r="B32" s="112"/>
      <c r="C32" s="112"/>
      <c r="D32" s="112"/>
      <c r="E32" s="112"/>
      <c r="F32" s="174"/>
      <c r="G32" s="84"/>
      <c r="H32" s="84"/>
      <c r="I32" s="84"/>
      <c r="J32" s="184"/>
      <c r="K32" s="112"/>
      <c r="L32" s="112"/>
    </row>
    <row r="33" spans="1:12" x14ac:dyDescent="0.45">
      <c r="A33" s="112"/>
      <c r="B33" s="112"/>
      <c r="C33" s="112"/>
      <c r="D33" s="112"/>
      <c r="E33" s="112"/>
      <c r="F33" s="174"/>
      <c r="G33" s="112"/>
      <c r="H33" s="112"/>
      <c r="I33" s="112"/>
      <c r="J33" s="112"/>
      <c r="K33" s="112"/>
      <c r="L33" s="112"/>
    </row>
    <row r="34" spans="1:12" x14ac:dyDescent="0.45">
      <c r="A34" s="112"/>
      <c r="B34" s="112"/>
      <c r="C34" s="112"/>
      <c r="D34" s="112"/>
      <c r="E34" s="112"/>
      <c r="F34" s="112"/>
      <c r="G34" s="112"/>
      <c r="H34" s="112"/>
      <c r="I34" s="112"/>
      <c r="J34" s="112"/>
      <c r="K34" s="112"/>
      <c r="L34" s="112"/>
    </row>
    <row r="35" spans="1:12" s="84" customFormat="1" x14ac:dyDescent="0.45">
      <c r="A35" s="1"/>
      <c r="B35" s="1"/>
      <c r="C35" s="112"/>
      <c r="D35" s="112"/>
      <c r="E35" s="112"/>
      <c r="G35" s="112"/>
      <c r="H35" s="112"/>
      <c r="I35" s="112"/>
    </row>
    <row r="36" spans="1:12" s="84" customFormat="1" x14ac:dyDescent="0.45">
      <c r="A36" s="1"/>
      <c r="B36" s="1"/>
      <c r="C36" s="112"/>
      <c r="D36" s="112"/>
      <c r="E36" s="112"/>
      <c r="G36" s="112"/>
      <c r="H36" s="112"/>
      <c r="I36" s="112"/>
    </row>
    <row r="37" spans="1:12" x14ac:dyDescent="0.45">
      <c r="C37" s="112"/>
      <c r="D37" s="112"/>
      <c r="E37" s="112"/>
      <c r="F37" s="112"/>
      <c r="G37" s="112"/>
      <c r="H37" s="112"/>
      <c r="I37" s="112"/>
      <c r="J37" s="112"/>
      <c r="K37" s="112"/>
      <c r="L37" s="112"/>
    </row>
    <row r="38" spans="1:12" x14ac:dyDescent="0.45">
      <c r="C38" s="112"/>
      <c r="D38" s="112"/>
      <c r="E38" s="112"/>
      <c r="F38" s="112"/>
      <c r="G38" s="112"/>
      <c r="H38" s="112"/>
      <c r="I38" s="112"/>
      <c r="J38" s="112"/>
      <c r="K38" s="112"/>
      <c r="L38" s="112"/>
    </row>
    <row r="39" spans="1:12" x14ac:dyDescent="0.45">
      <c r="C39" s="112"/>
      <c r="D39" s="112"/>
      <c r="E39" s="112"/>
      <c r="F39" s="112"/>
      <c r="G39" s="112"/>
      <c r="H39" s="112"/>
      <c r="I39" s="112"/>
      <c r="J39" s="112"/>
      <c r="K39" s="112"/>
      <c r="L39" s="112"/>
    </row>
    <row r="40" spans="1:12" x14ac:dyDescent="0.45">
      <c r="F40" s="112"/>
      <c r="G40" s="112"/>
      <c r="H40" s="112"/>
      <c r="I40" s="112"/>
      <c r="J40" s="112"/>
      <c r="K40" s="112"/>
      <c r="L40" s="112"/>
    </row>
    <row r="41" spans="1:12" x14ac:dyDescent="0.45">
      <c r="F41" s="112"/>
      <c r="G41" s="112"/>
      <c r="H41" s="112"/>
      <c r="I41" s="112"/>
      <c r="J41" s="112"/>
      <c r="K41" s="112"/>
      <c r="L41" s="112"/>
    </row>
    <row r="42" spans="1:12" x14ac:dyDescent="0.45">
      <c r="F42" s="112"/>
      <c r="G42" s="112"/>
      <c r="H42" s="112"/>
      <c r="I42" s="112"/>
      <c r="J42" s="112"/>
      <c r="K42" s="112"/>
      <c r="L42" s="112"/>
    </row>
    <row r="43" spans="1:12" x14ac:dyDescent="0.45">
      <c r="F43" s="112"/>
      <c r="G43" s="112"/>
      <c r="H43" s="112"/>
      <c r="I43" s="112"/>
      <c r="J43" s="112"/>
      <c r="K43" s="112"/>
      <c r="L43" s="112"/>
    </row>
    <row r="44" spans="1:12" x14ac:dyDescent="0.45">
      <c r="F44" s="112"/>
      <c r="G44" s="112"/>
      <c r="H44" s="112"/>
      <c r="I44" s="112"/>
      <c r="J44" s="112"/>
      <c r="K44" s="112"/>
      <c r="L44" s="112"/>
    </row>
    <row r="45" spans="1:12" s="90" customFormat="1" x14ac:dyDescent="0.45">
      <c r="A45" s="1"/>
      <c r="B45" s="1"/>
      <c r="C45" s="1"/>
      <c r="D45" s="73"/>
      <c r="E45" s="1"/>
      <c r="F45" s="216"/>
      <c r="G45" s="216"/>
      <c r="H45" s="216"/>
      <c r="I45" s="216"/>
      <c r="J45" s="216"/>
      <c r="K45" s="216"/>
      <c r="L45" s="216"/>
    </row>
    <row r="46" spans="1:12" s="90" customFormat="1" x14ac:dyDescent="0.45">
      <c r="A46" s="1"/>
      <c r="B46" s="1"/>
      <c r="C46" s="1"/>
      <c r="D46" s="73"/>
      <c r="E46" s="1"/>
      <c r="F46" s="96"/>
      <c r="G46" s="83"/>
      <c r="H46" s="216"/>
      <c r="I46" s="216"/>
      <c r="J46" s="216"/>
      <c r="K46" s="216"/>
      <c r="L46" s="216"/>
    </row>
    <row r="47" spans="1:12" s="90" customFormat="1" x14ac:dyDescent="0.45">
      <c r="A47" s="1"/>
      <c r="B47" s="1"/>
      <c r="C47" s="1"/>
      <c r="D47" s="73"/>
      <c r="E47" s="1"/>
      <c r="F47" s="216"/>
      <c r="G47" s="216"/>
      <c r="H47" s="216"/>
      <c r="I47" s="216"/>
      <c r="J47" s="216"/>
      <c r="K47" s="216"/>
      <c r="L47" s="216"/>
    </row>
    <row r="48" spans="1:12" s="90" customFormat="1" x14ac:dyDescent="0.45">
      <c r="A48" s="1"/>
      <c r="B48" s="1"/>
      <c r="C48" s="1"/>
      <c r="D48" s="73"/>
      <c r="E48" s="1"/>
      <c r="F48" s="216"/>
      <c r="G48" s="216"/>
      <c r="H48" s="216"/>
      <c r="I48" s="216"/>
      <c r="J48" s="216"/>
      <c r="K48" s="216"/>
      <c r="L48" s="216"/>
    </row>
    <row r="49" spans="1:12" s="90" customFormat="1" x14ac:dyDescent="0.45">
      <c r="A49" s="1"/>
      <c r="B49" s="1"/>
      <c r="C49" s="1"/>
      <c r="D49" s="73"/>
      <c r="E49" s="1"/>
      <c r="F49" s="216"/>
      <c r="G49" s="216"/>
      <c r="H49" s="216"/>
      <c r="I49" s="216"/>
      <c r="J49" s="216"/>
      <c r="K49" s="216"/>
      <c r="L49" s="216"/>
    </row>
    <row r="50" spans="1:12" s="90" customFormat="1" x14ac:dyDescent="0.45">
      <c r="A50" s="1"/>
      <c r="B50" s="1"/>
      <c r="C50" s="1"/>
      <c r="D50" s="73"/>
      <c r="E50" s="1"/>
      <c r="F50" s="216"/>
      <c r="G50" s="216"/>
      <c r="H50" s="216"/>
      <c r="I50" s="216"/>
      <c r="J50" s="122"/>
      <c r="K50" s="216"/>
      <c r="L50" s="216"/>
    </row>
    <row r="51" spans="1:12" s="90" customFormat="1" x14ac:dyDescent="0.45">
      <c r="A51" s="1"/>
      <c r="B51" s="1"/>
      <c r="C51" s="1"/>
      <c r="D51" s="73"/>
      <c r="E51" s="1"/>
      <c r="F51" s="216"/>
      <c r="G51" s="216"/>
      <c r="H51" s="216"/>
      <c r="I51" s="216"/>
      <c r="J51" s="78"/>
      <c r="K51" s="216"/>
      <c r="L51" s="216"/>
    </row>
    <row r="52" spans="1:12" s="90" customFormat="1" x14ac:dyDescent="0.45">
      <c r="A52" s="1"/>
      <c r="B52" s="1"/>
      <c r="C52" s="1"/>
      <c r="D52" s="73"/>
      <c r="E52" s="1"/>
      <c r="F52" s="216"/>
      <c r="G52" s="216"/>
      <c r="H52" s="216"/>
      <c r="I52" s="216"/>
      <c r="J52" s="78"/>
      <c r="K52" s="216"/>
      <c r="L52" s="216"/>
    </row>
    <row r="53" spans="1:12" s="90" customFormat="1" x14ac:dyDescent="0.45">
      <c r="A53" s="1"/>
      <c r="B53" s="1"/>
      <c r="C53" s="1"/>
      <c r="D53" s="73"/>
      <c r="E53" s="1"/>
      <c r="F53" s="216"/>
      <c r="G53" s="216"/>
      <c r="H53" s="216"/>
      <c r="I53" s="216"/>
      <c r="J53" s="78"/>
      <c r="K53" s="216"/>
      <c r="L53" s="216"/>
    </row>
    <row r="54" spans="1:12" s="90" customFormat="1" x14ac:dyDescent="0.45">
      <c r="A54" s="1"/>
      <c r="B54" s="1"/>
      <c r="C54" s="1"/>
      <c r="D54" s="73"/>
      <c r="E54" s="1"/>
      <c r="F54" s="216"/>
      <c r="G54" s="216"/>
      <c r="H54" s="216"/>
      <c r="I54" s="216"/>
      <c r="J54" s="184"/>
      <c r="K54" s="216"/>
      <c r="L54" s="216"/>
    </row>
    <row r="55" spans="1:12" s="90" customFormat="1" x14ac:dyDescent="0.45">
      <c r="A55" s="1"/>
      <c r="B55" s="1"/>
      <c r="C55" s="1"/>
      <c r="D55" s="73"/>
      <c r="E55" s="1"/>
      <c r="F55" s="216"/>
      <c r="G55" s="216"/>
      <c r="H55" s="216"/>
      <c r="I55" s="216"/>
      <c r="J55" s="184"/>
      <c r="K55" s="216"/>
      <c r="L55" s="216"/>
    </row>
    <row r="56" spans="1:12" s="90" customFormat="1" x14ac:dyDescent="0.45">
      <c r="A56" s="1"/>
      <c r="B56" s="1"/>
      <c r="C56" s="1"/>
      <c r="D56" s="73"/>
      <c r="E56" s="1"/>
      <c r="F56" s="216"/>
      <c r="G56" s="216"/>
      <c r="H56" s="216"/>
      <c r="I56" s="216"/>
      <c r="J56" s="184"/>
      <c r="K56" s="216"/>
      <c r="L56" s="216"/>
    </row>
    <row r="57" spans="1:12" s="90" customFormat="1" x14ac:dyDescent="0.45">
      <c r="A57" s="1"/>
      <c r="B57" s="1"/>
      <c r="C57" s="1"/>
      <c r="D57" s="73"/>
      <c r="E57" s="1"/>
      <c r="F57" s="216"/>
      <c r="G57" s="216"/>
      <c r="H57" s="216"/>
      <c r="I57" s="216"/>
      <c r="J57" s="184"/>
      <c r="K57" s="216"/>
      <c r="L57" s="216"/>
    </row>
    <row r="58" spans="1:12" s="90" customFormat="1" x14ac:dyDescent="0.45">
      <c r="A58" s="1"/>
      <c r="B58" s="1"/>
      <c r="C58" s="1"/>
      <c r="D58" s="73"/>
      <c r="E58" s="1"/>
      <c r="F58" s="143"/>
      <c r="G58" s="112"/>
      <c r="H58" s="112"/>
      <c r="I58" s="112"/>
      <c r="J58" s="143"/>
      <c r="K58" s="143"/>
      <c r="L58" s="143"/>
    </row>
    <row r="59" spans="1:12" x14ac:dyDescent="0.45">
      <c r="F59" s="112"/>
      <c r="G59" s="112"/>
      <c r="H59" s="112"/>
      <c r="I59" s="112"/>
      <c r="J59" s="112"/>
      <c r="K59" s="112"/>
      <c r="L59" s="112"/>
    </row>
    <row r="60" spans="1:12" x14ac:dyDescent="0.45">
      <c r="F60" s="112"/>
      <c r="G60" s="112"/>
      <c r="H60" s="112"/>
      <c r="I60" s="112"/>
      <c r="J60" s="112"/>
      <c r="K60" s="112"/>
      <c r="L60" s="112"/>
    </row>
    <row r="61" spans="1:12" x14ac:dyDescent="0.45">
      <c r="F61" s="112"/>
      <c r="G61" s="112"/>
      <c r="H61" s="112"/>
      <c r="I61" s="112"/>
      <c r="J61" s="112"/>
      <c r="K61" s="112"/>
      <c r="L61" s="112"/>
    </row>
    <row r="62" spans="1:12" x14ac:dyDescent="0.45">
      <c r="F62" s="112"/>
      <c r="G62" s="112"/>
      <c r="H62" s="112"/>
      <c r="I62" s="112"/>
      <c r="J62" s="112"/>
      <c r="K62" s="112"/>
      <c r="L62" s="112"/>
    </row>
    <row r="63" spans="1:12" x14ac:dyDescent="0.45">
      <c r="F63" s="112"/>
      <c r="G63" s="112"/>
      <c r="H63" s="112"/>
      <c r="I63" s="112"/>
      <c r="J63" s="112"/>
      <c r="K63" s="112"/>
      <c r="L63" s="112"/>
    </row>
    <row r="64" spans="1:12" x14ac:dyDescent="0.45">
      <c r="F64" s="112"/>
      <c r="G64" s="112"/>
      <c r="H64" s="112"/>
      <c r="I64" s="112"/>
      <c r="J64" s="112"/>
      <c r="K64" s="112"/>
      <c r="L64" s="112"/>
    </row>
    <row r="65" spans="6:12" x14ac:dyDescent="0.45">
      <c r="F65" s="112"/>
      <c r="G65" s="112"/>
      <c r="H65" s="112"/>
      <c r="I65" s="112"/>
      <c r="J65" s="112"/>
      <c r="K65" s="112"/>
      <c r="L65" s="112"/>
    </row>
    <row r="66" spans="6:12" x14ac:dyDescent="0.45">
      <c r="F66" s="112"/>
      <c r="G66" s="112"/>
      <c r="H66" s="112"/>
      <c r="I66" s="112"/>
      <c r="J66" s="112"/>
    </row>
    <row r="67" spans="6:12" x14ac:dyDescent="0.45">
      <c r="F67" s="112"/>
      <c r="G67" s="112"/>
      <c r="H67" s="112"/>
      <c r="I67" s="112"/>
      <c r="J67" s="112"/>
    </row>
    <row r="68" spans="6:12" x14ac:dyDescent="0.45">
      <c r="F68" s="112"/>
      <c r="G68" s="112"/>
      <c r="H68" s="112"/>
      <c r="I68" s="112"/>
      <c r="J68" s="112"/>
    </row>
    <row r="69" spans="6:12" x14ac:dyDescent="0.45">
      <c r="F69" s="112"/>
      <c r="G69" s="112"/>
      <c r="H69" s="112"/>
      <c r="I69" s="112"/>
      <c r="J69" s="112"/>
    </row>
    <row r="70" spans="6:12" x14ac:dyDescent="0.45">
      <c r="F70" s="112"/>
      <c r="G70" s="112"/>
      <c r="H70" s="112"/>
      <c r="I70" s="112"/>
      <c r="J70" s="112"/>
    </row>
    <row r="71" spans="6:12" x14ac:dyDescent="0.45">
      <c r="F71" s="112"/>
      <c r="G71" s="112"/>
      <c r="H71" s="112"/>
      <c r="I71" s="112"/>
      <c r="J71" s="112"/>
    </row>
    <row r="72" spans="6:12" x14ac:dyDescent="0.45">
      <c r="F72" s="112"/>
      <c r="G72" s="112"/>
      <c r="H72" s="112"/>
      <c r="I72" s="112"/>
      <c r="J72" s="112"/>
    </row>
    <row r="73" spans="6:12" x14ac:dyDescent="0.45">
      <c r="F73" s="112"/>
      <c r="G73" s="112"/>
      <c r="H73" s="112"/>
      <c r="I73" s="112"/>
      <c r="J73" s="112"/>
    </row>
    <row r="74" spans="6:12" x14ac:dyDescent="0.45">
      <c r="F74" s="112"/>
      <c r="G74" s="112"/>
      <c r="H74" s="112"/>
      <c r="I74" s="112"/>
      <c r="J74" s="112"/>
    </row>
    <row r="75" spans="6:12" x14ac:dyDescent="0.45">
      <c r="F75" s="112"/>
      <c r="G75" s="112"/>
      <c r="H75" s="112"/>
      <c r="I75" s="112"/>
      <c r="J75" s="112"/>
    </row>
    <row r="76" spans="6:12" x14ac:dyDescent="0.45">
      <c r="F76" s="112"/>
      <c r="G76" s="112"/>
      <c r="H76" s="112"/>
      <c r="I76" s="112"/>
      <c r="J76" s="112"/>
    </row>
    <row r="77" spans="6:12" x14ac:dyDescent="0.45">
      <c r="F77" s="112"/>
      <c r="J77" s="112"/>
    </row>
    <row r="78" spans="6:12" x14ac:dyDescent="0.45">
      <c r="F78" s="112"/>
      <c r="J78" s="112"/>
    </row>
    <row r="79" spans="6:12" x14ac:dyDescent="0.45">
      <c r="F79" s="112"/>
      <c r="J79" s="112"/>
    </row>
    <row r="80" spans="6:12" x14ac:dyDescent="0.45">
      <c r="F80" s="112"/>
      <c r="J80" s="112"/>
    </row>
  </sheetData>
  <mergeCells count="6">
    <mergeCell ref="A17:E17"/>
    <mergeCell ref="G17:I17"/>
    <mergeCell ref="G2:I2"/>
    <mergeCell ref="G3:I3"/>
    <mergeCell ref="G10:H11"/>
    <mergeCell ref="A2:E2"/>
  </mergeCells>
  <hyperlinks>
    <hyperlink ref="A1" location="'Table of Contents'!A1" display="Table of Contents" xr:uid="{D5656216-0B0D-4299-85F0-86D54D33F3F4}"/>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Description</vt:lpstr>
      <vt:lpstr>Table of Contents</vt:lpstr>
      <vt:lpstr>QHP &amp; WAH Enrollees by County</vt:lpstr>
      <vt:lpstr>QHP &amp; WAH by Month</vt:lpstr>
      <vt:lpstr>QHP by Carrier</vt:lpstr>
      <vt:lpstr>By Metal Level &amp; FPL</vt:lpstr>
      <vt:lpstr>QHP &amp; WAH by Age</vt:lpstr>
      <vt:lpstr>QHP Households</vt:lpstr>
      <vt:lpstr>QHP &amp; WAH Demographics</vt:lpstr>
      <vt:lpstr>QDP Distribution</vt:lpstr>
      <vt:lpstr>MPS Selection by Month</vt:lpstr>
      <vt:lpstr>QHP Renewals</vt:lpstr>
      <vt:lpstr>Income &amp; Deductible</vt:lpstr>
      <vt:lpstr>Average Net Premiums</vt:lpstr>
      <vt:lpstr>QHP by Subsidy Status</vt:lpstr>
      <vt:lpstr>Avg. Premium by County</vt:lpstr>
      <vt:lpstr>Assisted Enrollments</vt:lpstr>
      <vt:lpstr>Non-English Calls</vt:lpstr>
      <vt:lpstr>Telephonic Interpretation </vt:lpstr>
      <vt:lpstr>Online Language Services</vt:lpstr>
      <vt:lpstr>QHP Customer Movement</vt:lpstr>
      <vt:lpstr>QHP Disenrollment</vt:lpstr>
      <vt:lpstr>Churn</vt:lpstr>
      <vt:lpstr>Special Enrollment Periods</vt:lpstr>
      <vt:lpstr>MPS Cumulative</vt:lpstr>
      <vt:lpstr>Counties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Dossou, Edem</dc:creator>
  <cp:lastModifiedBy>Rhoads, Anna</cp:lastModifiedBy>
  <dcterms:created xsi:type="dcterms:W3CDTF">2017-03-30T22:33:03Z</dcterms:created>
  <dcterms:modified xsi:type="dcterms:W3CDTF">2020-07-30T22:28:53Z</dcterms:modified>
</cp:coreProperties>
</file>